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ULTURA\CULTURA 2022-24\BOLETÍN 2022-24\6-Educación cultural\"/>
    </mc:Choice>
  </mc:AlternateContent>
  <bookViews>
    <workbookView xWindow="0" yWindow="0" windowWidth="20400" windowHeight="7755"/>
  </bookViews>
  <sheets>
    <sheet name="14(2022-24)" sheetId="2" r:id="rId1"/>
  </sheets>
  <definedNames>
    <definedName name="_xlnm.Print_Titles" localSheetId="0">'14(2022-24)'!$1:$7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8" i="2" l="1"/>
  <c r="G68" i="2"/>
  <c r="H64" i="2"/>
  <c r="I64" i="2"/>
  <c r="K64" i="2"/>
  <c r="L64" i="2"/>
  <c r="N64" i="2"/>
  <c r="O64" i="2"/>
  <c r="H61" i="2"/>
  <c r="I61" i="2"/>
  <c r="K61" i="2"/>
  <c r="L61" i="2"/>
  <c r="N61" i="2"/>
  <c r="O61" i="2"/>
  <c r="H22" i="2"/>
  <c r="I22" i="2"/>
  <c r="K22" i="2"/>
  <c r="L22" i="2"/>
  <c r="N22" i="2"/>
  <c r="O22" i="2"/>
  <c r="M68" i="2" l="1"/>
  <c r="F68" i="2" s="1"/>
  <c r="M82" i="2"/>
  <c r="J82" i="2"/>
  <c r="G82" i="2"/>
  <c r="F82" i="2" s="1"/>
  <c r="M40" i="2" l="1"/>
  <c r="J40" i="2"/>
  <c r="G40" i="2"/>
  <c r="F40" i="2" s="1"/>
  <c r="M34" i="2"/>
  <c r="J34" i="2"/>
  <c r="G34" i="2"/>
  <c r="F34" i="2" l="1"/>
  <c r="G93" i="2"/>
  <c r="M95" i="2"/>
  <c r="J95" i="2"/>
  <c r="G95" i="2"/>
  <c r="M93" i="2"/>
  <c r="J93" i="2"/>
  <c r="F95" i="2" l="1"/>
  <c r="F93" i="2"/>
  <c r="G96" i="2"/>
  <c r="M63" i="2" l="1"/>
  <c r="J63" i="2"/>
  <c r="G63" i="2"/>
  <c r="F63" i="2" s="1"/>
  <c r="M76" i="2"/>
  <c r="J76" i="2"/>
  <c r="G76" i="2"/>
  <c r="F76" i="2" s="1"/>
  <c r="M70" i="2"/>
  <c r="J70" i="2"/>
  <c r="G70" i="2"/>
  <c r="F70" i="2" s="1"/>
  <c r="M13" i="2"/>
  <c r="J13" i="2"/>
  <c r="G13" i="2"/>
  <c r="F13" i="2" s="1"/>
  <c r="M58" i="2"/>
  <c r="J58" i="2"/>
  <c r="G58" i="2"/>
  <c r="F58" i="2" s="1"/>
  <c r="M54" i="2"/>
  <c r="J54" i="2"/>
  <c r="G54" i="2"/>
  <c r="F54" i="2" s="1"/>
  <c r="M20" i="2"/>
  <c r="J20" i="2"/>
  <c r="G20" i="2"/>
  <c r="M44" i="2"/>
  <c r="J44" i="2"/>
  <c r="G44" i="2"/>
  <c r="J38" i="2"/>
  <c r="M38" i="2"/>
  <c r="G38" i="2"/>
  <c r="F38" i="2" s="1"/>
  <c r="M31" i="2"/>
  <c r="J31" i="2"/>
  <c r="G31" i="2"/>
  <c r="F31" i="2" s="1"/>
  <c r="F44" i="2" l="1"/>
  <c r="F20" i="2"/>
  <c r="M41" i="2"/>
  <c r="J41" i="2"/>
  <c r="G41" i="2"/>
  <c r="F41" i="2" s="1"/>
  <c r="M29" i="2"/>
  <c r="J29" i="2"/>
  <c r="G29" i="2"/>
  <c r="F29" i="2" s="1"/>
  <c r="M24" i="2" l="1"/>
  <c r="J24" i="2"/>
  <c r="G24" i="2"/>
  <c r="M14" i="2"/>
  <c r="J14" i="2"/>
  <c r="G14" i="2"/>
  <c r="F24" i="2" l="1"/>
  <c r="F14" i="2"/>
  <c r="M96" i="2"/>
  <c r="J96" i="2"/>
  <c r="M92" i="2"/>
  <c r="J92" i="2"/>
  <c r="G92" i="2"/>
  <c r="F92" i="2" s="1"/>
  <c r="M91" i="2"/>
  <c r="J91" i="2"/>
  <c r="G91" i="2"/>
  <c r="F91" i="2" s="1"/>
  <c r="M89" i="2"/>
  <c r="J89" i="2"/>
  <c r="G89" i="2"/>
  <c r="F89" i="2" s="1"/>
  <c r="M87" i="2"/>
  <c r="J87" i="2"/>
  <c r="J86" i="2" s="1"/>
  <c r="G87" i="2"/>
  <c r="F87" i="2" s="1"/>
  <c r="O86" i="2"/>
  <c r="O84" i="2" s="1"/>
  <c r="N86" i="2"/>
  <c r="N84" i="2" s="1"/>
  <c r="M86" i="2"/>
  <c r="L86" i="2"/>
  <c r="L84" i="2" s="1"/>
  <c r="K86" i="2"/>
  <c r="K84" i="2" s="1"/>
  <c r="I86" i="2"/>
  <c r="I84" i="2" s="1"/>
  <c r="H86" i="2"/>
  <c r="H84" i="2" s="1"/>
  <c r="M85" i="2"/>
  <c r="J85" i="2"/>
  <c r="G85" i="2"/>
  <c r="M83" i="2"/>
  <c r="J83" i="2"/>
  <c r="G83" i="2"/>
  <c r="F83" i="2" s="1"/>
  <c r="M80" i="2"/>
  <c r="J80" i="2"/>
  <c r="G80" i="2"/>
  <c r="F80" i="2" s="1"/>
  <c r="M79" i="2"/>
  <c r="J79" i="2"/>
  <c r="G79" i="2"/>
  <c r="F79" i="2" s="1"/>
  <c r="M77" i="2"/>
  <c r="J77" i="2"/>
  <c r="G77" i="2"/>
  <c r="F77" i="2" s="1"/>
  <c r="M75" i="2"/>
  <c r="J75" i="2"/>
  <c r="G75" i="2"/>
  <c r="M74" i="2"/>
  <c r="J74" i="2"/>
  <c r="G74" i="2"/>
  <c r="M72" i="2"/>
  <c r="J72" i="2"/>
  <c r="G72" i="2"/>
  <c r="F72" i="2" s="1"/>
  <c r="M66" i="2"/>
  <c r="J66" i="2"/>
  <c r="G66" i="2"/>
  <c r="M62" i="2"/>
  <c r="J62" i="2"/>
  <c r="J61" i="2" s="1"/>
  <c r="G62" i="2"/>
  <c r="M60" i="2"/>
  <c r="J60" i="2"/>
  <c r="G60" i="2"/>
  <c r="M57" i="2"/>
  <c r="J57" i="2"/>
  <c r="G57" i="2"/>
  <c r="M55" i="2"/>
  <c r="J55" i="2"/>
  <c r="G55" i="2"/>
  <c r="M53" i="2"/>
  <c r="J53" i="2"/>
  <c r="G53" i="2"/>
  <c r="F53" i="2" s="1"/>
  <c r="M52" i="2"/>
  <c r="J52" i="2"/>
  <c r="G52" i="2"/>
  <c r="F52" i="2" s="1"/>
  <c r="M51" i="2"/>
  <c r="J51" i="2"/>
  <c r="G51" i="2"/>
  <c r="M50" i="2"/>
  <c r="J50" i="2"/>
  <c r="G50" i="2"/>
  <c r="F50" i="2" s="1"/>
  <c r="M49" i="2"/>
  <c r="J49" i="2"/>
  <c r="G49" i="2"/>
  <c r="M48" i="2"/>
  <c r="J48" i="2"/>
  <c r="G48" i="2"/>
  <c r="F48" i="2" s="1"/>
  <c r="M47" i="2"/>
  <c r="J47" i="2"/>
  <c r="G47" i="2"/>
  <c r="M43" i="2"/>
  <c r="J43" i="2"/>
  <c r="G43" i="2"/>
  <c r="M42" i="2"/>
  <c r="J42" i="2"/>
  <c r="G42" i="2"/>
  <c r="F42" i="2" s="1"/>
  <c r="M35" i="2"/>
  <c r="J35" i="2"/>
  <c r="G35" i="2"/>
  <c r="M27" i="2"/>
  <c r="J27" i="2"/>
  <c r="G27" i="2"/>
  <c r="M26" i="2"/>
  <c r="J26" i="2"/>
  <c r="G26" i="2"/>
  <c r="F26" i="2" s="1"/>
  <c r="M25" i="2"/>
  <c r="J25" i="2"/>
  <c r="G25" i="2"/>
  <c r="M23" i="2"/>
  <c r="J23" i="2"/>
  <c r="G23" i="2"/>
  <c r="M21" i="2"/>
  <c r="J21" i="2"/>
  <c r="G21" i="2"/>
  <c r="F21" i="2" s="1"/>
  <c r="M19" i="2"/>
  <c r="J19" i="2"/>
  <c r="G19" i="2"/>
  <c r="F19" i="2" s="1"/>
  <c r="M18" i="2"/>
  <c r="J18" i="2"/>
  <c r="G18" i="2"/>
  <c r="F18" i="2" s="1"/>
  <c r="M17" i="2"/>
  <c r="J17" i="2"/>
  <c r="G17" i="2"/>
  <c r="M16" i="2"/>
  <c r="J16" i="2"/>
  <c r="G16" i="2"/>
  <c r="M15" i="2"/>
  <c r="J15" i="2"/>
  <c r="G15" i="2"/>
  <c r="M12" i="2"/>
  <c r="J12" i="2"/>
  <c r="G12" i="2"/>
  <c r="F12" i="2" s="1"/>
  <c r="O11" i="2"/>
  <c r="O10" i="2" s="1"/>
  <c r="N11" i="2"/>
  <c r="N10" i="2" s="1"/>
  <c r="L11" i="2"/>
  <c r="L10" i="2" s="1"/>
  <c r="K11" i="2"/>
  <c r="K10" i="2" s="1"/>
  <c r="I11" i="2"/>
  <c r="I10" i="2" s="1"/>
  <c r="H11" i="2"/>
  <c r="H10" i="2" s="1"/>
  <c r="H9" i="2" s="1"/>
  <c r="F75" i="2" l="1"/>
  <c r="F55" i="2"/>
  <c r="F47" i="2"/>
  <c r="F27" i="2"/>
  <c r="F49" i="2"/>
  <c r="F35" i="2"/>
  <c r="F15" i="2"/>
  <c r="F51" i="2"/>
  <c r="F16" i="2"/>
  <c r="F57" i="2"/>
  <c r="M61" i="2"/>
  <c r="G61" i="2"/>
  <c r="F62" i="2"/>
  <c r="I9" i="2"/>
  <c r="I8" i="2" s="1"/>
  <c r="O9" i="2"/>
  <c r="J22" i="2"/>
  <c r="M22" i="2"/>
  <c r="F85" i="2"/>
  <c r="G84" i="2"/>
  <c r="F43" i="2"/>
  <c r="J84" i="2"/>
  <c r="F17" i="2"/>
  <c r="F74" i="2"/>
  <c r="M84" i="2"/>
  <c r="F96" i="2"/>
  <c r="K9" i="2"/>
  <c r="K8" i="2" s="1"/>
  <c r="L9" i="2"/>
  <c r="L8" i="2" s="1"/>
  <c r="N9" i="2"/>
  <c r="N8" i="2" s="1"/>
  <c r="F66" i="2"/>
  <c r="G64" i="2"/>
  <c r="J64" i="2"/>
  <c r="M64" i="2"/>
  <c r="G22" i="2"/>
  <c r="F23" i="2"/>
  <c r="F25" i="2"/>
  <c r="F60" i="2"/>
  <c r="G86" i="2"/>
  <c r="F86" i="2" s="1"/>
  <c r="G11" i="2"/>
  <c r="G10" i="2" s="1"/>
  <c r="G9" i="2" s="1"/>
  <c r="O8" i="2"/>
  <c r="M11" i="2"/>
  <c r="H8" i="2"/>
  <c r="J11" i="2"/>
  <c r="F11" i="2" l="1"/>
  <c r="M10" i="2"/>
  <c r="J10" i="2"/>
  <c r="J9" i="2" s="1"/>
  <c r="J8" i="2" s="1"/>
  <c r="M9" i="2"/>
  <c r="F84" i="2"/>
  <c r="F22" i="2"/>
  <c r="F64" i="2"/>
  <c r="F61" i="2"/>
  <c r="M8" i="2"/>
  <c r="G8" i="2"/>
  <c r="F10" i="2" l="1"/>
  <c r="F9" i="2" s="1"/>
  <c r="F8" i="2" s="1"/>
</calcChain>
</file>

<file path=xl/sharedStrings.xml><?xml version="1.0" encoding="utf-8"?>
<sst xmlns="http://schemas.openxmlformats.org/spreadsheetml/2006/main" count="124" uniqueCount="93">
  <si>
    <t>SEGÚN DEPENDENCIA Y UNIVERSIDAD: AÑOS 2022-24</t>
  </si>
  <si>
    <t xml:space="preserve"> Dependencia y 
universidad</t>
  </si>
  <si>
    <t>Graduados</t>
  </si>
  <si>
    <t>Total</t>
  </si>
  <si>
    <t>Hombres</t>
  </si>
  <si>
    <t xml:space="preserve">Mujeres                                                                                                                                                   </t>
  </si>
  <si>
    <t xml:space="preserve">Hombres                                                                                                                                     </t>
  </si>
  <si>
    <t xml:space="preserve">Mujeres                                                                                                                                                        </t>
  </si>
  <si>
    <t xml:space="preserve">Hombres                                                                                                                                      </t>
  </si>
  <si>
    <t xml:space="preserve">Mujeres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</si>
  <si>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TOTAL</t>
  </si>
  <si>
    <t>Oficial</t>
  </si>
  <si>
    <t>Universidad de Panamá</t>
  </si>
  <si>
    <t>Técnico en:</t>
  </si>
  <si>
    <t>Bibliotecas Escolares</t>
  </si>
  <si>
    <t>Bibliotecología</t>
  </si>
  <si>
    <t>Confección y Vestuario</t>
  </si>
  <si>
    <t>Diseño de Interiores</t>
  </si>
  <si>
    <t>Diseño Gráfico</t>
  </si>
  <si>
    <t>Diseño Industrial de Productos</t>
  </si>
  <si>
    <t>Gestión de Documentos y Archivos</t>
  </si>
  <si>
    <t>Producción Audiovisual</t>
  </si>
  <si>
    <t>Licenciatura en:</t>
  </si>
  <si>
    <t>Archivología</t>
  </si>
  <si>
    <t>Arte Visual con énfasis en Dibujo y Pintura</t>
  </si>
  <si>
    <t>Arte Visual con énfasis en Escultura</t>
  </si>
  <si>
    <t>Bellas Artes con especialización en Canto</t>
  </si>
  <si>
    <t>Danzas con énfasis en Ballet Clásico</t>
  </si>
  <si>
    <t>Danzas con énfasis en Danza Moderna</t>
  </si>
  <si>
    <t>Diseño de Moda</t>
  </si>
  <si>
    <t>Educación Musical</t>
  </si>
  <si>
    <t>Gastronomía</t>
  </si>
  <si>
    <t>Gestión Archivística</t>
  </si>
  <si>
    <t>Música</t>
  </si>
  <si>
    <t xml:space="preserve">Producción y Dirección de Radio, Cine y </t>
  </si>
  <si>
    <t>Televisión</t>
  </si>
  <si>
    <t>Publicidad</t>
  </si>
  <si>
    <t>Posgrado en:</t>
  </si>
  <si>
    <t>Diseño Creativo</t>
  </si>
  <si>
    <t>Publicidad Estratégica y Creativa</t>
  </si>
  <si>
    <t>Maestría en:</t>
  </si>
  <si>
    <t xml:space="preserve">Artes Visuales con énfasis en Poéticas </t>
  </si>
  <si>
    <t>Visuales</t>
  </si>
  <si>
    <t>Dirección y Producción para Radio, Cine y</t>
  </si>
  <si>
    <t xml:space="preserve">Dirección y Producción Televisada y </t>
  </si>
  <si>
    <t>Cinematográfica</t>
  </si>
  <si>
    <t>Gestión y Preservación del Patrimonio</t>
  </si>
  <si>
    <t>Documental, Artístico y Cultural</t>
  </si>
  <si>
    <t>Universidad Autónoma de Chiriquí</t>
  </si>
  <si>
    <t>Técnico en Expresiones Artísticas</t>
  </si>
  <si>
    <t>Comunicación y Tecnología Audiovisual</t>
  </si>
  <si>
    <t>Expresiones Artísticas con énfasis en</t>
  </si>
  <si>
    <t>Humanidades con especialización en</t>
  </si>
  <si>
    <t>Particular (1)</t>
  </si>
  <si>
    <t xml:space="preserve"> </t>
  </si>
  <si>
    <t>- Cantidad nula o cero.</t>
  </si>
  <si>
    <t>NOTA: Se incluyen las carreras clasificadas dentro del campo de bellas artes, diseño, artes del espectáculo, artes gráficas y audiovisuales, según la Clasificación Internacional Normalizada de la Educación (CINE), Unesco 2011.</t>
  </si>
  <si>
    <t>(1) Incluye a las universidades particulares que suministraron información correspondiente al segundo cuatrimestre de los años académicos, cuyos datos individuales son estrictamente confidenciales, conforme a la Ley 10 del 22 de enero de 2009.</t>
  </si>
  <si>
    <t>Fuente: Universidades oficiales y particulares que reportaron datos.</t>
  </si>
  <si>
    <t>Artes Aplicadas</t>
  </si>
  <si>
    <t>Artes Visuales</t>
  </si>
  <si>
    <t>Bellas Artes con especialización en Arte</t>
  </si>
  <si>
    <t>Teatral</t>
  </si>
  <si>
    <t>Bellas Artes con especialización en Artes</t>
  </si>
  <si>
    <t>Bellas Artes con especialización en Música</t>
  </si>
  <si>
    <t>Danzas con énfasis en Jazz y Danzas de</t>
  </si>
  <si>
    <t>Carácter</t>
  </si>
  <si>
    <t>Instrumentos Musicales Orquestales</t>
  </si>
  <si>
    <t>Producción de Radio y Televisión</t>
  </si>
  <si>
    <t>Artes Culinarias</t>
  </si>
  <si>
    <t>-</t>
  </si>
  <si>
    <t>Medios Publicitarios</t>
  </si>
  <si>
    <t>Bibliotecología y Ciencias de la Información</t>
  </si>
  <si>
    <t>Posgrado en Música</t>
  </si>
  <si>
    <t>Licenciatura en Educación Artística Integral</t>
  </si>
  <si>
    <t xml:space="preserve">Visuales con énfasis en Técnicas de </t>
  </si>
  <si>
    <t>Impresión</t>
  </si>
  <si>
    <t xml:space="preserve">Bellas Artes con especialización en </t>
  </si>
  <si>
    <t>Instrumento Musical (Piano)</t>
  </si>
  <si>
    <t xml:space="preserve">Producción y Dirección Televisiva y </t>
  </si>
  <si>
    <t>Gestión de la Información y Documentación</t>
  </si>
  <si>
    <t xml:space="preserve">Universidad Especializada de las Américas, </t>
  </si>
  <si>
    <t>Bellas Artes con especialización en</t>
  </si>
  <si>
    <t>Danzas con énfasis en Folklore y Danza</t>
  </si>
  <si>
    <t>de la Etnia Nacional</t>
  </si>
  <si>
    <t>Turismo Histórico Cultural con</t>
  </si>
  <si>
    <t>especialidad en Promoción Cultural</t>
  </si>
  <si>
    <t>Bibliotecología y Tecnología de la</t>
  </si>
  <si>
    <t>Información</t>
  </si>
  <si>
    <t>Centroamericana en Gestión del</t>
  </si>
  <si>
    <t>Patrimonio Cultural para el Desarrollo</t>
  </si>
  <si>
    <t>Licenciatura en: (Continuación)</t>
  </si>
  <si>
    <t>Cuadro 14. GRADUADOS DE EDUCACIÓN UNIVERSITARIA EN LA REPÚBLICA, POR SEXO,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</si>
</sst>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P_t_s_-;\-* #,##0\ _P_t_s_-;_-* &quot;-&quot;\ _P_t_s_-;_-@_-"/>
    <numFmt numFmtId="165" formatCode="#,##0;&quot;-&quot;;&quot;-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</cellStyleXfs>
  <cellXfs count="65">
    <xf numFmtId="0" fontId="0" fillId="0" borderId="0" xfId="0"/>
    <xf numFmtId="0" fontId="2" fillId="0" borderId="0" xfId="0" applyFont="1" applyBorder="1"/>
    <xf numFmtId="0" fontId="2" fillId="0" borderId="0" xfId="0" applyFont="1"/>
    <xf numFmtId="164" fontId="4" fillId="0" borderId="0" xfId="1" applyFont="1" applyAlignment="1">
      <alignment horizontal="center" vertical="top" wrapText="1"/>
    </xf>
    <xf numFmtId="165" fontId="4" fillId="0" borderId="0" xfId="1" applyNumberFormat="1" applyFont="1" applyAlignment="1">
      <alignment horizontal="center" vertical="top" wrapText="1"/>
    </xf>
    <xf numFmtId="165" fontId="5" fillId="2" borderId="1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165" fontId="4" fillId="0" borderId="2" xfId="2" applyNumberFormat="1" applyFont="1" applyFill="1" applyBorder="1" applyAlignment="1">
      <alignment horizontal="center" vertical="center" wrapText="1"/>
    </xf>
    <xf numFmtId="165" fontId="4" fillId="0" borderId="3" xfId="2" applyNumberFormat="1" applyFont="1" applyFill="1" applyBorder="1" applyAlignment="1">
      <alignment horizontal="center" vertical="center" wrapText="1"/>
    </xf>
    <xf numFmtId="165" fontId="4" fillId="0" borderId="2" xfId="2" applyNumberFormat="1" applyFont="1" applyFill="1" applyBorder="1" applyAlignment="1">
      <alignment horizontal="right"/>
    </xf>
    <xf numFmtId="165" fontId="4" fillId="0" borderId="3" xfId="2" applyNumberFormat="1" applyFont="1" applyFill="1" applyBorder="1" applyAlignment="1">
      <alignment horizontal="right"/>
    </xf>
    <xf numFmtId="0" fontId="1" fillId="0" borderId="0" xfId="0" applyFont="1"/>
    <xf numFmtId="165" fontId="4" fillId="0" borderId="2" xfId="2" applyNumberFormat="1" applyFont="1" applyFill="1" applyBorder="1"/>
    <xf numFmtId="165" fontId="4" fillId="0" borderId="3" xfId="2" applyNumberFormat="1" applyFont="1" applyFill="1" applyBorder="1"/>
    <xf numFmtId="0" fontId="3" fillId="0" borderId="0" xfId="2" applyFont="1" applyFill="1" applyAlignment="1">
      <alignment horizontal="left"/>
    </xf>
    <xf numFmtId="0" fontId="3" fillId="0" borderId="0" xfId="0" applyFont="1" applyFill="1" applyAlignment="1"/>
    <xf numFmtId="0" fontId="3" fillId="0" borderId="0" xfId="2" applyFont="1" applyFill="1"/>
    <xf numFmtId="0" fontId="3" fillId="0" borderId="0" xfId="0" applyFont="1" applyFill="1" applyAlignment="1" applyProtection="1">
      <alignment horizontal="left"/>
    </xf>
    <xf numFmtId="0" fontId="2" fillId="0" borderId="0" xfId="0" applyFont="1" applyFill="1"/>
    <xf numFmtId="165" fontId="3" fillId="0" borderId="2" xfId="2" applyNumberFormat="1" applyFont="1" applyFill="1" applyBorder="1" applyAlignment="1">
      <alignment horizontal="right"/>
    </xf>
    <xf numFmtId="165" fontId="3" fillId="0" borderId="2" xfId="2" applyNumberFormat="1" applyFont="1" applyFill="1" applyBorder="1"/>
    <xf numFmtId="165" fontId="3" fillId="0" borderId="3" xfId="2" applyNumberFormat="1" applyFont="1" applyFill="1" applyBorder="1" applyAlignment="1">
      <alignment horizontal="right"/>
    </xf>
    <xf numFmtId="165" fontId="3" fillId="0" borderId="3" xfId="2" applyNumberFormat="1" applyFont="1" applyFill="1" applyBorder="1"/>
    <xf numFmtId="0" fontId="3" fillId="0" borderId="0" xfId="0" applyFont="1" applyFill="1" applyAlignment="1" applyProtection="1"/>
    <xf numFmtId="0" fontId="3" fillId="0" borderId="0" xfId="2" applyFont="1" applyFill="1" applyBorder="1" applyAlignment="1">
      <alignment horizontal="left"/>
    </xf>
    <xf numFmtId="0" fontId="3" fillId="0" borderId="0" xfId="2" applyFont="1" applyFill="1" applyBorder="1"/>
    <xf numFmtId="165" fontId="3" fillId="0" borderId="2" xfId="3" applyNumberFormat="1" applyFont="1" applyFill="1" applyBorder="1" applyAlignment="1">
      <alignment horizontal="right" wrapText="1"/>
    </xf>
    <xf numFmtId="165" fontId="3" fillId="0" borderId="3" xfId="3" applyNumberFormat="1" applyFont="1" applyFill="1" applyBorder="1" applyAlignment="1">
      <alignment horizontal="right" wrapText="1"/>
    </xf>
    <xf numFmtId="0" fontId="3" fillId="0" borderId="4" xfId="2" applyFont="1" applyBorder="1"/>
    <xf numFmtId="165" fontId="3" fillId="0" borderId="5" xfId="2" applyNumberFormat="1" applyFont="1" applyBorder="1" applyAlignment="1">
      <alignment horizontal="right"/>
    </xf>
    <xf numFmtId="165" fontId="3" fillId="0" borderId="6" xfId="2" applyNumberFormat="1" applyFont="1" applyBorder="1" applyAlignment="1">
      <alignment horizontal="right"/>
    </xf>
    <xf numFmtId="165" fontId="3" fillId="0" borderId="6" xfId="2" applyNumberFormat="1" applyFont="1" applyFill="1" applyBorder="1" applyAlignment="1">
      <alignment horizontal="right"/>
    </xf>
    <xf numFmtId="0" fontId="3" fillId="0" borderId="0" xfId="2" applyFont="1" applyBorder="1"/>
    <xf numFmtId="165" fontId="3" fillId="0" borderId="0" xfId="2" applyNumberFormat="1" applyFont="1" applyBorder="1" applyAlignment="1">
      <alignment horizontal="right"/>
    </xf>
    <xf numFmtId="165" fontId="3" fillId="0" borderId="0" xfId="2" applyNumberFormat="1" applyFont="1" applyFill="1" applyBorder="1" applyAlignment="1">
      <alignment horizontal="right"/>
    </xf>
    <xf numFmtId="49" fontId="3" fillId="0" borderId="0" xfId="2" applyNumberFormat="1" applyFont="1" applyBorder="1"/>
    <xf numFmtId="0" fontId="3" fillId="0" borderId="0" xfId="2" applyFont="1"/>
    <xf numFmtId="165" fontId="3" fillId="0" borderId="0" xfId="2" applyNumberFormat="1" applyFont="1"/>
    <xf numFmtId="165" fontId="2" fillId="0" borderId="0" xfId="0" applyNumberFormat="1" applyFont="1"/>
    <xf numFmtId="0" fontId="3" fillId="0" borderId="0" xfId="2" applyFont="1" applyFill="1" applyAlignment="1">
      <alignment horizontal="left"/>
    </xf>
    <xf numFmtId="0" fontId="3" fillId="0" borderId="0" xfId="2" applyFont="1" applyFill="1" applyAlignment="1">
      <alignment horizontal="left"/>
    </xf>
    <xf numFmtId="0" fontId="4" fillId="0" borderId="12" xfId="2" applyFont="1" applyFill="1" applyBorder="1" applyAlignment="1">
      <alignment horizontal="center" vertical="center" wrapText="1"/>
    </xf>
    <xf numFmtId="0" fontId="2" fillId="0" borderId="0" xfId="0" applyFont="1" applyFill="1" applyAlignment="1">
      <alignment readingOrder="1"/>
    </xf>
    <xf numFmtId="0" fontId="3" fillId="0" borderId="0" xfId="2" applyFont="1" applyFill="1" applyAlignment="1">
      <alignment horizontal="left"/>
    </xf>
    <xf numFmtId="0" fontId="1" fillId="0" borderId="0" xfId="0" applyFont="1" applyBorder="1"/>
    <xf numFmtId="0" fontId="2" fillId="0" borderId="0" xfId="0" applyFont="1" applyFill="1" applyBorder="1"/>
    <xf numFmtId="165" fontId="1" fillId="0" borderId="2" xfId="0" applyNumberFormat="1" applyFont="1" applyFill="1" applyBorder="1"/>
    <xf numFmtId="0" fontId="4" fillId="0" borderId="5" xfId="2" applyFont="1" applyBorder="1"/>
    <xf numFmtId="0" fontId="4" fillId="0" borderId="0" xfId="2" applyFont="1" applyBorder="1"/>
    <xf numFmtId="0" fontId="4" fillId="0" borderId="0" xfId="2" applyFont="1"/>
    <xf numFmtId="165" fontId="1" fillId="0" borderId="3" xfId="0" applyNumberFormat="1" applyFont="1" applyFill="1" applyBorder="1"/>
    <xf numFmtId="0" fontId="1" fillId="0" borderId="0" xfId="0" applyFont="1" applyAlignment="1">
      <alignment horizontal="center"/>
    </xf>
    <xf numFmtId="164" fontId="4" fillId="0" borderId="0" xfId="1" applyFont="1" applyAlignment="1">
      <alignment horizont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NumberFormat="1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165" fontId="5" fillId="2" borderId="7" xfId="2" applyNumberFormat="1" applyFont="1" applyFill="1" applyBorder="1" applyAlignment="1">
      <alignment horizontal="center" vertical="center" wrapText="1"/>
    </xf>
    <xf numFmtId="165" fontId="5" fillId="2" borderId="8" xfId="2" applyNumberFormat="1" applyFont="1" applyFill="1" applyBorder="1" applyAlignment="1">
      <alignment horizontal="center" vertical="center" wrapText="1"/>
    </xf>
    <xf numFmtId="165" fontId="5" fillId="2" borderId="9" xfId="2" applyNumberFormat="1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3" fillId="0" borderId="0" xfId="2" applyFont="1" applyBorder="1" applyAlignment="1">
      <alignment horizontal="justify" wrapText="1"/>
    </xf>
    <xf numFmtId="0" fontId="4" fillId="0" borderId="0" xfId="2" applyFont="1" applyFill="1" applyBorder="1" applyAlignment="1">
      <alignment horizontal="center"/>
    </xf>
    <xf numFmtId="0" fontId="3" fillId="0" borderId="0" xfId="2" applyFont="1" applyFill="1" applyAlignment="1">
      <alignment horizontal="left"/>
    </xf>
    <xf numFmtId="0" fontId="3" fillId="0" borderId="0" xfId="2" applyFont="1" applyAlignment="1">
      <alignment horizontal="left"/>
    </xf>
  </cellXfs>
  <cellStyles count="4">
    <cellStyle name="Millares [0] 2" xfId="1"/>
    <cellStyle name="Normal" xfId="0" builtinId="0"/>
    <cellStyle name="Normal 2" xfId="2"/>
    <cellStyle name="Normal_Hoja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"/>
  <sheetViews>
    <sheetView tabSelected="1" zoomScaleNormal="100" workbookViewId="0">
      <selection sqref="A1:O1"/>
    </sheetView>
  </sheetViews>
  <sheetFormatPr baseColWidth="10" defaultRowHeight="12.75" x14ac:dyDescent="0.2"/>
  <cols>
    <col min="1" max="4" width="0.85546875" style="2" customWidth="1"/>
    <col min="5" max="5" width="35.7109375" style="2" customWidth="1"/>
    <col min="6" max="6" width="8" style="11" customWidth="1"/>
    <col min="7" max="7" width="8" style="38" customWidth="1"/>
    <col min="8" max="8" width="8.7109375" style="38" customWidth="1"/>
    <col min="9" max="10" width="8" style="38" customWidth="1"/>
    <col min="11" max="11" width="8.7109375" style="38" customWidth="1"/>
    <col min="12" max="13" width="8" style="38" customWidth="1"/>
    <col min="14" max="14" width="8.7109375" style="38" customWidth="1"/>
    <col min="15" max="15" width="8" style="38" customWidth="1"/>
    <col min="16" max="16" width="11.42578125" style="1"/>
    <col min="17" max="231" width="11.42578125" style="2"/>
    <col min="232" max="235" width="0.85546875" style="2" customWidth="1"/>
    <col min="236" max="236" width="36.28515625" style="2" customWidth="1"/>
    <col min="237" max="237" width="8.28515625" style="2" customWidth="1"/>
    <col min="238" max="238" width="8.7109375" style="2" customWidth="1"/>
    <col min="239" max="240" width="8.28515625" style="2" customWidth="1"/>
    <col min="241" max="241" width="8.7109375" style="2" customWidth="1"/>
    <col min="242" max="243" width="8.28515625" style="2" customWidth="1"/>
    <col min="244" max="244" width="8.7109375" style="2" customWidth="1"/>
    <col min="245" max="245" width="8.28515625" style="2" customWidth="1"/>
    <col min="246" max="487" width="11.42578125" style="2"/>
    <col min="488" max="491" width="0.85546875" style="2" customWidth="1"/>
    <col min="492" max="492" width="36.28515625" style="2" customWidth="1"/>
    <col min="493" max="493" width="8.28515625" style="2" customWidth="1"/>
    <col min="494" max="494" width="8.7109375" style="2" customWidth="1"/>
    <col min="495" max="496" width="8.28515625" style="2" customWidth="1"/>
    <col min="497" max="497" width="8.7109375" style="2" customWidth="1"/>
    <col min="498" max="499" width="8.28515625" style="2" customWidth="1"/>
    <col min="500" max="500" width="8.7109375" style="2" customWidth="1"/>
    <col min="501" max="501" width="8.28515625" style="2" customWidth="1"/>
    <col min="502" max="743" width="11.42578125" style="2"/>
    <col min="744" max="747" width="0.85546875" style="2" customWidth="1"/>
    <col min="748" max="748" width="36.28515625" style="2" customWidth="1"/>
    <col min="749" max="749" width="8.28515625" style="2" customWidth="1"/>
    <col min="750" max="750" width="8.7109375" style="2" customWidth="1"/>
    <col min="751" max="752" width="8.28515625" style="2" customWidth="1"/>
    <col min="753" max="753" width="8.7109375" style="2" customWidth="1"/>
    <col min="754" max="755" width="8.28515625" style="2" customWidth="1"/>
    <col min="756" max="756" width="8.7109375" style="2" customWidth="1"/>
    <col min="757" max="757" width="8.28515625" style="2" customWidth="1"/>
    <col min="758" max="999" width="11.42578125" style="2"/>
    <col min="1000" max="1003" width="0.85546875" style="2" customWidth="1"/>
    <col min="1004" max="1004" width="36.28515625" style="2" customWidth="1"/>
    <col min="1005" max="1005" width="8.28515625" style="2" customWidth="1"/>
    <col min="1006" max="1006" width="8.7109375" style="2" customWidth="1"/>
    <col min="1007" max="1008" width="8.28515625" style="2" customWidth="1"/>
    <col min="1009" max="1009" width="8.7109375" style="2" customWidth="1"/>
    <col min="1010" max="1011" width="8.28515625" style="2" customWidth="1"/>
    <col min="1012" max="1012" width="8.7109375" style="2" customWidth="1"/>
    <col min="1013" max="1013" width="8.28515625" style="2" customWidth="1"/>
    <col min="1014" max="1255" width="11.42578125" style="2"/>
    <col min="1256" max="1259" width="0.85546875" style="2" customWidth="1"/>
    <col min="1260" max="1260" width="36.28515625" style="2" customWidth="1"/>
    <col min="1261" max="1261" width="8.28515625" style="2" customWidth="1"/>
    <col min="1262" max="1262" width="8.7109375" style="2" customWidth="1"/>
    <col min="1263" max="1264" width="8.28515625" style="2" customWidth="1"/>
    <col min="1265" max="1265" width="8.7109375" style="2" customWidth="1"/>
    <col min="1266" max="1267" width="8.28515625" style="2" customWidth="1"/>
    <col min="1268" max="1268" width="8.7109375" style="2" customWidth="1"/>
    <col min="1269" max="1269" width="8.28515625" style="2" customWidth="1"/>
    <col min="1270" max="1511" width="11.42578125" style="2"/>
    <col min="1512" max="1515" width="0.85546875" style="2" customWidth="1"/>
    <col min="1516" max="1516" width="36.28515625" style="2" customWidth="1"/>
    <col min="1517" max="1517" width="8.28515625" style="2" customWidth="1"/>
    <col min="1518" max="1518" width="8.7109375" style="2" customWidth="1"/>
    <col min="1519" max="1520" width="8.28515625" style="2" customWidth="1"/>
    <col min="1521" max="1521" width="8.7109375" style="2" customWidth="1"/>
    <col min="1522" max="1523" width="8.28515625" style="2" customWidth="1"/>
    <col min="1524" max="1524" width="8.7109375" style="2" customWidth="1"/>
    <col min="1525" max="1525" width="8.28515625" style="2" customWidth="1"/>
    <col min="1526" max="1767" width="11.42578125" style="2"/>
    <col min="1768" max="1771" width="0.85546875" style="2" customWidth="1"/>
    <col min="1772" max="1772" width="36.28515625" style="2" customWidth="1"/>
    <col min="1773" max="1773" width="8.28515625" style="2" customWidth="1"/>
    <col min="1774" max="1774" width="8.7109375" style="2" customWidth="1"/>
    <col min="1775" max="1776" width="8.28515625" style="2" customWidth="1"/>
    <col min="1777" max="1777" width="8.7109375" style="2" customWidth="1"/>
    <col min="1778" max="1779" width="8.28515625" style="2" customWidth="1"/>
    <col min="1780" max="1780" width="8.7109375" style="2" customWidth="1"/>
    <col min="1781" max="1781" width="8.28515625" style="2" customWidth="1"/>
    <col min="1782" max="2023" width="11.42578125" style="2"/>
    <col min="2024" max="2027" width="0.85546875" style="2" customWidth="1"/>
    <col min="2028" max="2028" width="36.28515625" style="2" customWidth="1"/>
    <col min="2029" max="2029" width="8.28515625" style="2" customWidth="1"/>
    <col min="2030" max="2030" width="8.7109375" style="2" customWidth="1"/>
    <col min="2031" max="2032" width="8.28515625" style="2" customWidth="1"/>
    <col min="2033" max="2033" width="8.7109375" style="2" customWidth="1"/>
    <col min="2034" max="2035" width="8.28515625" style="2" customWidth="1"/>
    <col min="2036" max="2036" width="8.7109375" style="2" customWidth="1"/>
    <col min="2037" max="2037" width="8.28515625" style="2" customWidth="1"/>
    <col min="2038" max="2279" width="11.42578125" style="2"/>
    <col min="2280" max="2283" width="0.85546875" style="2" customWidth="1"/>
    <col min="2284" max="2284" width="36.28515625" style="2" customWidth="1"/>
    <col min="2285" max="2285" width="8.28515625" style="2" customWidth="1"/>
    <col min="2286" max="2286" width="8.7109375" style="2" customWidth="1"/>
    <col min="2287" max="2288" width="8.28515625" style="2" customWidth="1"/>
    <col min="2289" max="2289" width="8.7109375" style="2" customWidth="1"/>
    <col min="2290" max="2291" width="8.28515625" style="2" customWidth="1"/>
    <col min="2292" max="2292" width="8.7109375" style="2" customWidth="1"/>
    <col min="2293" max="2293" width="8.28515625" style="2" customWidth="1"/>
    <col min="2294" max="2535" width="11.42578125" style="2"/>
    <col min="2536" max="2539" width="0.85546875" style="2" customWidth="1"/>
    <col min="2540" max="2540" width="36.28515625" style="2" customWidth="1"/>
    <col min="2541" max="2541" width="8.28515625" style="2" customWidth="1"/>
    <col min="2542" max="2542" width="8.7109375" style="2" customWidth="1"/>
    <col min="2543" max="2544" width="8.28515625" style="2" customWidth="1"/>
    <col min="2545" max="2545" width="8.7109375" style="2" customWidth="1"/>
    <col min="2546" max="2547" width="8.28515625" style="2" customWidth="1"/>
    <col min="2548" max="2548" width="8.7109375" style="2" customWidth="1"/>
    <col min="2549" max="2549" width="8.28515625" style="2" customWidth="1"/>
    <col min="2550" max="2791" width="11.42578125" style="2"/>
    <col min="2792" max="2795" width="0.85546875" style="2" customWidth="1"/>
    <col min="2796" max="2796" width="36.28515625" style="2" customWidth="1"/>
    <col min="2797" max="2797" width="8.28515625" style="2" customWidth="1"/>
    <col min="2798" max="2798" width="8.7109375" style="2" customWidth="1"/>
    <col min="2799" max="2800" width="8.28515625" style="2" customWidth="1"/>
    <col min="2801" max="2801" width="8.7109375" style="2" customWidth="1"/>
    <col min="2802" max="2803" width="8.28515625" style="2" customWidth="1"/>
    <col min="2804" max="2804" width="8.7109375" style="2" customWidth="1"/>
    <col min="2805" max="2805" width="8.28515625" style="2" customWidth="1"/>
    <col min="2806" max="3047" width="11.42578125" style="2"/>
    <col min="3048" max="3051" width="0.85546875" style="2" customWidth="1"/>
    <col min="3052" max="3052" width="36.28515625" style="2" customWidth="1"/>
    <col min="3053" max="3053" width="8.28515625" style="2" customWidth="1"/>
    <col min="3054" max="3054" width="8.7109375" style="2" customWidth="1"/>
    <col min="3055" max="3056" width="8.28515625" style="2" customWidth="1"/>
    <col min="3057" max="3057" width="8.7109375" style="2" customWidth="1"/>
    <col min="3058" max="3059" width="8.28515625" style="2" customWidth="1"/>
    <col min="3060" max="3060" width="8.7109375" style="2" customWidth="1"/>
    <col min="3061" max="3061" width="8.28515625" style="2" customWidth="1"/>
    <col min="3062" max="3303" width="11.42578125" style="2"/>
    <col min="3304" max="3307" width="0.85546875" style="2" customWidth="1"/>
    <col min="3308" max="3308" width="36.28515625" style="2" customWidth="1"/>
    <col min="3309" max="3309" width="8.28515625" style="2" customWidth="1"/>
    <col min="3310" max="3310" width="8.7109375" style="2" customWidth="1"/>
    <col min="3311" max="3312" width="8.28515625" style="2" customWidth="1"/>
    <col min="3313" max="3313" width="8.7109375" style="2" customWidth="1"/>
    <col min="3314" max="3315" width="8.28515625" style="2" customWidth="1"/>
    <col min="3316" max="3316" width="8.7109375" style="2" customWidth="1"/>
    <col min="3317" max="3317" width="8.28515625" style="2" customWidth="1"/>
    <col min="3318" max="3559" width="11.42578125" style="2"/>
    <col min="3560" max="3563" width="0.85546875" style="2" customWidth="1"/>
    <col min="3564" max="3564" width="36.28515625" style="2" customWidth="1"/>
    <col min="3565" max="3565" width="8.28515625" style="2" customWidth="1"/>
    <col min="3566" max="3566" width="8.7109375" style="2" customWidth="1"/>
    <col min="3567" max="3568" width="8.28515625" style="2" customWidth="1"/>
    <col min="3569" max="3569" width="8.7109375" style="2" customWidth="1"/>
    <col min="3570" max="3571" width="8.28515625" style="2" customWidth="1"/>
    <col min="3572" max="3572" width="8.7109375" style="2" customWidth="1"/>
    <col min="3573" max="3573" width="8.28515625" style="2" customWidth="1"/>
    <col min="3574" max="3815" width="11.42578125" style="2"/>
    <col min="3816" max="3819" width="0.85546875" style="2" customWidth="1"/>
    <col min="3820" max="3820" width="36.28515625" style="2" customWidth="1"/>
    <col min="3821" max="3821" width="8.28515625" style="2" customWidth="1"/>
    <col min="3822" max="3822" width="8.7109375" style="2" customWidth="1"/>
    <col min="3823" max="3824" width="8.28515625" style="2" customWidth="1"/>
    <col min="3825" max="3825" width="8.7109375" style="2" customWidth="1"/>
    <col min="3826" max="3827" width="8.28515625" style="2" customWidth="1"/>
    <col min="3828" max="3828" width="8.7109375" style="2" customWidth="1"/>
    <col min="3829" max="3829" width="8.28515625" style="2" customWidth="1"/>
    <col min="3830" max="4071" width="11.42578125" style="2"/>
    <col min="4072" max="4075" width="0.85546875" style="2" customWidth="1"/>
    <col min="4076" max="4076" width="36.28515625" style="2" customWidth="1"/>
    <col min="4077" max="4077" width="8.28515625" style="2" customWidth="1"/>
    <col min="4078" max="4078" width="8.7109375" style="2" customWidth="1"/>
    <col min="4079" max="4080" width="8.28515625" style="2" customWidth="1"/>
    <col min="4081" max="4081" width="8.7109375" style="2" customWidth="1"/>
    <col min="4082" max="4083" width="8.28515625" style="2" customWidth="1"/>
    <col min="4084" max="4084" width="8.7109375" style="2" customWidth="1"/>
    <col min="4085" max="4085" width="8.28515625" style="2" customWidth="1"/>
    <col min="4086" max="4327" width="11.42578125" style="2"/>
    <col min="4328" max="4331" width="0.85546875" style="2" customWidth="1"/>
    <col min="4332" max="4332" width="36.28515625" style="2" customWidth="1"/>
    <col min="4333" max="4333" width="8.28515625" style="2" customWidth="1"/>
    <col min="4334" max="4334" width="8.7109375" style="2" customWidth="1"/>
    <col min="4335" max="4336" width="8.28515625" style="2" customWidth="1"/>
    <col min="4337" max="4337" width="8.7109375" style="2" customWidth="1"/>
    <col min="4338" max="4339" width="8.28515625" style="2" customWidth="1"/>
    <col min="4340" max="4340" width="8.7109375" style="2" customWidth="1"/>
    <col min="4341" max="4341" width="8.28515625" style="2" customWidth="1"/>
    <col min="4342" max="4583" width="11.42578125" style="2"/>
    <col min="4584" max="4587" width="0.85546875" style="2" customWidth="1"/>
    <col min="4588" max="4588" width="36.28515625" style="2" customWidth="1"/>
    <col min="4589" max="4589" width="8.28515625" style="2" customWidth="1"/>
    <col min="4590" max="4590" width="8.7109375" style="2" customWidth="1"/>
    <col min="4591" max="4592" width="8.28515625" style="2" customWidth="1"/>
    <col min="4593" max="4593" width="8.7109375" style="2" customWidth="1"/>
    <col min="4594" max="4595" width="8.28515625" style="2" customWidth="1"/>
    <col min="4596" max="4596" width="8.7109375" style="2" customWidth="1"/>
    <col min="4597" max="4597" width="8.28515625" style="2" customWidth="1"/>
    <col min="4598" max="4839" width="11.42578125" style="2"/>
    <col min="4840" max="4843" width="0.85546875" style="2" customWidth="1"/>
    <col min="4844" max="4844" width="36.28515625" style="2" customWidth="1"/>
    <col min="4845" max="4845" width="8.28515625" style="2" customWidth="1"/>
    <col min="4846" max="4846" width="8.7109375" style="2" customWidth="1"/>
    <col min="4847" max="4848" width="8.28515625" style="2" customWidth="1"/>
    <col min="4849" max="4849" width="8.7109375" style="2" customWidth="1"/>
    <col min="4850" max="4851" width="8.28515625" style="2" customWidth="1"/>
    <col min="4852" max="4852" width="8.7109375" style="2" customWidth="1"/>
    <col min="4853" max="4853" width="8.28515625" style="2" customWidth="1"/>
    <col min="4854" max="5095" width="11.42578125" style="2"/>
    <col min="5096" max="5099" width="0.85546875" style="2" customWidth="1"/>
    <col min="5100" max="5100" width="36.28515625" style="2" customWidth="1"/>
    <col min="5101" max="5101" width="8.28515625" style="2" customWidth="1"/>
    <col min="5102" max="5102" width="8.7109375" style="2" customWidth="1"/>
    <col min="5103" max="5104" width="8.28515625" style="2" customWidth="1"/>
    <col min="5105" max="5105" width="8.7109375" style="2" customWidth="1"/>
    <col min="5106" max="5107" width="8.28515625" style="2" customWidth="1"/>
    <col min="5108" max="5108" width="8.7109375" style="2" customWidth="1"/>
    <col min="5109" max="5109" width="8.28515625" style="2" customWidth="1"/>
    <col min="5110" max="5351" width="11.42578125" style="2"/>
    <col min="5352" max="5355" width="0.85546875" style="2" customWidth="1"/>
    <col min="5356" max="5356" width="36.28515625" style="2" customWidth="1"/>
    <col min="5357" max="5357" width="8.28515625" style="2" customWidth="1"/>
    <col min="5358" max="5358" width="8.7109375" style="2" customWidth="1"/>
    <col min="5359" max="5360" width="8.28515625" style="2" customWidth="1"/>
    <col min="5361" max="5361" width="8.7109375" style="2" customWidth="1"/>
    <col min="5362" max="5363" width="8.28515625" style="2" customWidth="1"/>
    <col min="5364" max="5364" width="8.7109375" style="2" customWidth="1"/>
    <col min="5365" max="5365" width="8.28515625" style="2" customWidth="1"/>
    <col min="5366" max="5607" width="11.42578125" style="2"/>
    <col min="5608" max="5611" width="0.85546875" style="2" customWidth="1"/>
    <col min="5612" max="5612" width="36.28515625" style="2" customWidth="1"/>
    <col min="5613" max="5613" width="8.28515625" style="2" customWidth="1"/>
    <col min="5614" max="5614" width="8.7109375" style="2" customWidth="1"/>
    <col min="5615" max="5616" width="8.28515625" style="2" customWidth="1"/>
    <col min="5617" max="5617" width="8.7109375" style="2" customWidth="1"/>
    <col min="5618" max="5619" width="8.28515625" style="2" customWidth="1"/>
    <col min="5620" max="5620" width="8.7109375" style="2" customWidth="1"/>
    <col min="5621" max="5621" width="8.28515625" style="2" customWidth="1"/>
    <col min="5622" max="5863" width="11.42578125" style="2"/>
    <col min="5864" max="5867" width="0.85546875" style="2" customWidth="1"/>
    <col min="5868" max="5868" width="36.28515625" style="2" customWidth="1"/>
    <col min="5869" max="5869" width="8.28515625" style="2" customWidth="1"/>
    <col min="5870" max="5870" width="8.7109375" style="2" customWidth="1"/>
    <col min="5871" max="5872" width="8.28515625" style="2" customWidth="1"/>
    <col min="5873" max="5873" width="8.7109375" style="2" customWidth="1"/>
    <col min="5874" max="5875" width="8.28515625" style="2" customWidth="1"/>
    <col min="5876" max="5876" width="8.7109375" style="2" customWidth="1"/>
    <col min="5877" max="5877" width="8.28515625" style="2" customWidth="1"/>
    <col min="5878" max="6119" width="11.42578125" style="2"/>
    <col min="6120" max="6123" width="0.85546875" style="2" customWidth="1"/>
    <col min="6124" max="6124" width="36.28515625" style="2" customWidth="1"/>
    <col min="6125" max="6125" width="8.28515625" style="2" customWidth="1"/>
    <col min="6126" max="6126" width="8.7109375" style="2" customWidth="1"/>
    <col min="6127" max="6128" width="8.28515625" style="2" customWidth="1"/>
    <col min="6129" max="6129" width="8.7109375" style="2" customWidth="1"/>
    <col min="6130" max="6131" width="8.28515625" style="2" customWidth="1"/>
    <col min="6132" max="6132" width="8.7109375" style="2" customWidth="1"/>
    <col min="6133" max="6133" width="8.28515625" style="2" customWidth="1"/>
    <col min="6134" max="6375" width="11.42578125" style="2"/>
    <col min="6376" max="6379" width="0.85546875" style="2" customWidth="1"/>
    <col min="6380" max="6380" width="36.28515625" style="2" customWidth="1"/>
    <col min="6381" max="6381" width="8.28515625" style="2" customWidth="1"/>
    <col min="6382" max="6382" width="8.7109375" style="2" customWidth="1"/>
    <col min="6383" max="6384" width="8.28515625" style="2" customWidth="1"/>
    <col min="6385" max="6385" width="8.7109375" style="2" customWidth="1"/>
    <col min="6386" max="6387" width="8.28515625" style="2" customWidth="1"/>
    <col min="6388" max="6388" width="8.7109375" style="2" customWidth="1"/>
    <col min="6389" max="6389" width="8.28515625" style="2" customWidth="1"/>
    <col min="6390" max="6631" width="11.42578125" style="2"/>
    <col min="6632" max="6635" width="0.85546875" style="2" customWidth="1"/>
    <col min="6636" max="6636" width="36.28515625" style="2" customWidth="1"/>
    <col min="6637" max="6637" width="8.28515625" style="2" customWidth="1"/>
    <col min="6638" max="6638" width="8.7109375" style="2" customWidth="1"/>
    <col min="6639" max="6640" width="8.28515625" style="2" customWidth="1"/>
    <col min="6641" max="6641" width="8.7109375" style="2" customWidth="1"/>
    <col min="6642" max="6643" width="8.28515625" style="2" customWidth="1"/>
    <col min="6644" max="6644" width="8.7109375" style="2" customWidth="1"/>
    <col min="6645" max="6645" width="8.28515625" style="2" customWidth="1"/>
    <col min="6646" max="6887" width="11.42578125" style="2"/>
    <col min="6888" max="6891" width="0.85546875" style="2" customWidth="1"/>
    <col min="6892" max="6892" width="36.28515625" style="2" customWidth="1"/>
    <col min="6893" max="6893" width="8.28515625" style="2" customWidth="1"/>
    <col min="6894" max="6894" width="8.7109375" style="2" customWidth="1"/>
    <col min="6895" max="6896" width="8.28515625" style="2" customWidth="1"/>
    <col min="6897" max="6897" width="8.7109375" style="2" customWidth="1"/>
    <col min="6898" max="6899" width="8.28515625" style="2" customWidth="1"/>
    <col min="6900" max="6900" width="8.7109375" style="2" customWidth="1"/>
    <col min="6901" max="6901" width="8.28515625" style="2" customWidth="1"/>
    <col min="6902" max="7143" width="11.42578125" style="2"/>
    <col min="7144" max="7147" width="0.85546875" style="2" customWidth="1"/>
    <col min="7148" max="7148" width="36.28515625" style="2" customWidth="1"/>
    <col min="7149" max="7149" width="8.28515625" style="2" customWidth="1"/>
    <col min="7150" max="7150" width="8.7109375" style="2" customWidth="1"/>
    <col min="7151" max="7152" width="8.28515625" style="2" customWidth="1"/>
    <col min="7153" max="7153" width="8.7109375" style="2" customWidth="1"/>
    <col min="7154" max="7155" width="8.28515625" style="2" customWidth="1"/>
    <col min="7156" max="7156" width="8.7109375" style="2" customWidth="1"/>
    <col min="7157" max="7157" width="8.28515625" style="2" customWidth="1"/>
    <col min="7158" max="7399" width="11.42578125" style="2"/>
    <col min="7400" max="7403" width="0.85546875" style="2" customWidth="1"/>
    <col min="7404" max="7404" width="36.28515625" style="2" customWidth="1"/>
    <col min="7405" max="7405" width="8.28515625" style="2" customWidth="1"/>
    <col min="7406" max="7406" width="8.7109375" style="2" customWidth="1"/>
    <col min="7407" max="7408" width="8.28515625" style="2" customWidth="1"/>
    <col min="7409" max="7409" width="8.7109375" style="2" customWidth="1"/>
    <col min="7410" max="7411" width="8.28515625" style="2" customWidth="1"/>
    <col min="7412" max="7412" width="8.7109375" style="2" customWidth="1"/>
    <col min="7413" max="7413" width="8.28515625" style="2" customWidth="1"/>
    <col min="7414" max="7655" width="11.42578125" style="2"/>
    <col min="7656" max="7659" width="0.85546875" style="2" customWidth="1"/>
    <col min="7660" max="7660" width="36.28515625" style="2" customWidth="1"/>
    <col min="7661" max="7661" width="8.28515625" style="2" customWidth="1"/>
    <col min="7662" max="7662" width="8.7109375" style="2" customWidth="1"/>
    <col min="7663" max="7664" width="8.28515625" style="2" customWidth="1"/>
    <col min="7665" max="7665" width="8.7109375" style="2" customWidth="1"/>
    <col min="7666" max="7667" width="8.28515625" style="2" customWidth="1"/>
    <col min="7668" max="7668" width="8.7109375" style="2" customWidth="1"/>
    <col min="7669" max="7669" width="8.28515625" style="2" customWidth="1"/>
    <col min="7670" max="7911" width="11.42578125" style="2"/>
    <col min="7912" max="7915" width="0.85546875" style="2" customWidth="1"/>
    <col min="7916" max="7916" width="36.28515625" style="2" customWidth="1"/>
    <col min="7917" max="7917" width="8.28515625" style="2" customWidth="1"/>
    <col min="7918" max="7918" width="8.7109375" style="2" customWidth="1"/>
    <col min="7919" max="7920" width="8.28515625" style="2" customWidth="1"/>
    <col min="7921" max="7921" width="8.7109375" style="2" customWidth="1"/>
    <col min="7922" max="7923" width="8.28515625" style="2" customWidth="1"/>
    <col min="7924" max="7924" width="8.7109375" style="2" customWidth="1"/>
    <col min="7925" max="7925" width="8.28515625" style="2" customWidth="1"/>
    <col min="7926" max="8167" width="11.42578125" style="2"/>
    <col min="8168" max="8171" width="0.85546875" style="2" customWidth="1"/>
    <col min="8172" max="8172" width="36.28515625" style="2" customWidth="1"/>
    <col min="8173" max="8173" width="8.28515625" style="2" customWidth="1"/>
    <col min="8174" max="8174" width="8.7109375" style="2" customWidth="1"/>
    <col min="8175" max="8176" width="8.28515625" style="2" customWidth="1"/>
    <col min="8177" max="8177" width="8.7109375" style="2" customWidth="1"/>
    <col min="8178" max="8179" width="8.28515625" style="2" customWidth="1"/>
    <col min="8180" max="8180" width="8.7109375" style="2" customWidth="1"/>
    <col min="8181" max="8181" width="8.28515625" style="2" customWidth="1"/>
    <col min="8182" max="8423" width="11.42578125" style="2"/>
    <col min="8424" max="8427" width="0.85546875" style="2" customWidth="1"/>
    <col min="8428" max="8428" width="36.28515625" style="2" customWidth="1"/>
    <col min="8429" max="8429" width="8.28515625" style="2" customWidth="1"/>
    <col min="8430" max="8430" width="8.7109375" style="2" customWidth="1"/>
    <col min="8431" max="8432" width="8.28515625" style="2" customWidth="1"/>
    <col min="8433" max="8433" width="8.7109375" style="2" customWidth="1"/>
    <col min="8434" max="8435" width="8.28515625" style="2" customWidth="1"/>
    <col min="8436" max="8436" width="8.7109375" style="2" customWidth="1"/>
    <col min="8437" max="8437" width="8.28515625" style="2" customWidth="1"/>
    <col min="8438" max="8679" width="11.42578125" style="2"/>
    <col min="8680" max="8683" width="0.85546875" style="2" customWidth="1"/>
    <col min="8684" max="8684" width="36.28515625" style="2" customWidth="1"/>
    <col min="8685" max="8685" width="8.28515625" style="2" customWidth="1"/>
    <col min="8686" max="8686" width="8.7109375" style="2" customWidth="1"/>
    <col min="8687" max="8688" width="8.28515625" style="2" customWidth="1"/>
    <col min="8689" max="8689" width="8.7109375" style="2" customWidth="1"/>
    <col min="8690" max="8691" width="8.28515625" style="2" customWidth="1"/>
    <col min="8692" max="8692" width="8.7109375" style="2" customWidth="1"/>
    <col min="8693" max="8693" width="8.28515625" style="2" customWidth="1"/>
    <col min="8694" max="8935" width="11.42578125" style="2"/>
    <col min="8936" max="8939" width="0.85546875" style="2" customWidth="1"/>
    <col min="8940" max="8940" width="36.28515625" style="2" customWidth="1"/>
    <col min="8941" max="8941" width="8.28515625" style="2" customWidth="1"/>
    <col min="8942" max="8942" width="8.7109375" style="2" customWidth="1"/>
    <col min="8943" max="8944" width="8.28515625" style="2" customWidth="1"/>
    <col min="8945" max="8945" width="8.7109375" style="2" customWidth="1"/>
    <col min="8946" max="8947" width="8.28515625" style="2" customWidth="1"/>
    <col min="8948" max="8948" width="8.7109375" style="2" customWidth="1"/>
    <col min="8949" max="8949" width="8.28515625" style="2" customWidth="1"/>
    <col min="8950" max="9191" width="11.42578125" style="2"/>
    <col min="9192" max="9195" width="0.85546875" style="2" customWidth="1"/>
    <col min="9196" max="9196" width="36.28515625" style="2" customWidth="1"/>
    <col min="9197" max="9197" width="8.28515625" style="2" customWidth="1"/>
    <col min="9198" max="9198" width="8.7109375" style="2" customWidth="1"/>
    <col min="9199" max="9200" width="8.28515625" style="2" customWidth="1"/>
    <col min="9201" max="9201" width="8.7109375" style="2" customWidth="1"/>
    <col min="9202" max="9203" width="8.28515625" style="2" customWidth="1"/>
    <col min="9204" max="9204" width="8.7109375" style="2" customWidth="1"/>
    <col min="9205" max="9205" width="8.28515625" style="2" customWidth="1"/>
    <col min="9206" max="9447" width="11.42578125" style="2"/>
    <col min="9448" max="9451" width="0.85546875" style="2" customWidth="1"/>
    <col min="9452" max="9452" width="36.28515625" style="2" customWidth="1"/>
    <col min="9453" max="9453" width="8.28515625" style="2" customWidth="1"/>
    <col min="9454" max="9454" width="8.7109375" style="2" customWidth="1"/>
    <col min="9455" max="9456" width="8.28515625" style="2" customWidth="1"/>
    <col min="9457" max="9457" width="8.7109375" style="2" customWidth="1"/>
    <col min="9458" max="9459" width="8.28515625" style="2" customWidth="1"/>
    <col min="9460" max="9460" width="8.7109375" style="2" customWidth="1"/>
    <col min="9461" max="9461" width="8.28515625" style="2" customWidth="1"/>
    <col min="9462" max="9703" width="11.42578125" style="2"/>
    <col min="9704" max="9707" width="0.85546875" style="2" customWidth="1"/>
    <col min="9708" max="9708" width="36.28515625" style="2" customWidth="1"/>
    <col min="9709" max="9709" width="8.28515625" style="2" customWidth="1"/>
    <col min="9710" max="9710" width="8.7109375" style="2" customWidth="1"/>
    <col min="9711" max="9712" width="8.28515625" style="2" customWidth="1"/>
    <col min="9713" max="9713" width="8.7109375" style="2" customWidth="1"/>
    <col min="9714" max="9715" width="8.28515625" style="2" customWidth="1"/>
    <col min="9716" max="9716" width="8.7109375" style="2" customWidth="1"/>
    <col min="9717" max="9717" width="8.28515625" style="2" customWidth="1"/>
    <col min="9718" max="9959" width="11.42578125" style="2"/>
    <col min="9960" max="9963" width="0.85546875" style="2" customWidth="1"/>
    <col min="9964" max="9964" width="36.28515625" style="2" customWidth="1"/>
    <col min="9965" max="9965" width="8.28515625" style="2" customWidth="1"/>
    <col min="9966" max="9966" width="8.7109375" style="2" customWidth="1"/>
    <col min="9967" max="9968" width="8.28515625" style="2" customWidth="1"/>
    <col min="9969" max="9969" width="8.7109375" style="2" customWidth="1"/>
    <col min="9970" max="9971" width="8.28515625" style="2" customWidth="1"/>
    <col min="9972" max="9972" width="8.7109375" style="2" customWidth="1"/>
    <col min="9973" max="9973" width="8.28515625" style="2" customWidth="1"/>
    <col min="9974" max="10215" width="11.42578125" style="2"/>
    <col min="10216" max="10219" width="0.85546875" style="2" customWidth="1"/>
    <col min="10220" max="10220" width="36.28515625" style="2" customWidth="1"/>
    <col min="10221" max="10221" width="8.28515625" style="2" customWidth="1"/>
    <col min="10222" max="10222" width="8.7109375" style="2" customWidth="1"/>
    <col min="10223" max="10224" width="8.28515625" style="2" customWidth="1"/>
    <col min="10225" max="10225" width="8.7109375" style="2" customWidth="1"/>
    <col min="10226" max="10227" width="8.28515625" style="2" customWidth="1"/>
    <col min="10228" max="10228" width="8.7109375" style="2" customWidth="1"/>
    <col min="10229" max="10229" width="8.28515625" style="2" customWidth="1"/>
    <col min="10230" max="10471" width="11.42578125" style="2"/>
    <col min="10472" max="10475" width="0.85546875" style="2" customWidth="1"/>
    <col min="10476" max="10476" width="36.28515625" style="2" customWidth="1"/>
    <col min="10477" max="10477" width="8.28515625" style="2" customWidth="1"/>
    <col min="10478" max="10478" width="8.7109375" style="2" customWidth="1"/>
    <col min="10479" max="10480" width="8.28515625" style="2" customWidth="1"/>
    <col min="10481" max="10481" width="8.7109375" style="2" customWidth="1"/>
    <col min="10482" max="10483" width="8.28515625" style="2" customWidth="1"/>
    <col min="10484" max="10484" width="8.7109375" style="2" customWidth="1"/>
    <col min="10485" max="10485" width="8.28515625" style="2" customWidth="1"/>
    <col min="10486" max="10727" width="11.42578125" style="2"/>
    <col min="10728" max="10731" width="0.85546875" style="2" customWidth="1"/>
    <col min="10732" max="10732" width="36.28515625" style="2" customWidth="1"/>
    <col min="10733" max="10733" width="8.28515625" style="2" customWidth="1"/>
    <col min="10734" max="10734" width="8.7109375" style="2" customWidth="1"/>
    <col min="10735" max="10736" width="8.28515625" style="2" customWidth="1"/>
    <col min="10737" max="10737" width="8.7109375" style="2" customWidth="1"/>
    <col min="10738" max="10739" width="8.28515625" style="2" customWidth="1"/>
    <col min="10740" max="10740" width="8.7109375" style="2" customWidth="1"/>
    <col min="10741" max="10741" width="8.28515625" style="2" customWidth="1"/>
    <col min="10742" max="10983" width="11.42578125" style="2"/>
    <col min="10984" max="10987" width="0.85546875" style="2" customWidth="1"/>
    <col min="10988" max="10988" width="36.28515625" style="2" customWidth="1"/>
    <col min="10989" max="10989" width="8.28515625" style="2" customWidth="1"/>
    <col min="10990" max="10990" width="8.7109375" style="2" customWidth="1"/>
    <col min="10991" max="10992" width="8.28515625" style="2" customWidth="1"/>
    <col min="10993" max="10993" width="8.7109375" style="2" customWidth="1"/>
    <col min="10994" max="10995" width="8.28515625" style="2" customWidth="1"/>
    <col min="10996" max="10996" width="8.7109375" style="2" customWidth="1"/>
    <col min="10997" max="10997" width="8.28515625" style="2" customWidth="1"/>
    <col min="10998" max="11239" width="11.42578125" style="2"/>
    <col min="11240" max="11243" width="0.85546875" style="2" customWidth="1"/>
    <col min="11244" max="11244" width="36.28515625" style="2" customWidth="1"/>
    <col min="11245" max="11245" width="8.28515625" style="2" customWidth="1"/>
    <col min="11246" max="11246" width="8.7109375" style="2" customWidth="1"/>
    <col min="11247" max="11248" width="8.28515625" style="2" customWidth="1"/>
    <col min="11249" max="11249" width="8.7109375" style="2" customWidth="1"/>
    <col min="11250" max="11251" width="8.28515625" style="2" customWidth="1"/>
    <col min="11252" max="11252" width="8.7109375" style="2" customWidth="1"/>
    <col min="11253" max="11253" width="8.28515625" style="2" customWidth="1"/>
    <col min="11254" max="11495" width="11.42578125" style="2"/>
    <col min="11496" max="11499" width="0.85546875" style="2" customWidth="1"/>
    <col min="11500" max="11500" width="36.28515625" style="2" customWidth="1"/>
    <col min="11501" max="11501" width="8.28515625" style="2" customWidth="1"/>
    <col min="11502" max="11502" width="8.7109375" style="2" customWidth="1"/>
    <col min="11503" max="11504" width="8.28515625" style="2" customWidth="1"/>
    <col min="11505" max="11505" width="8.7109375" style="2" customWidth="1"/>
    <col min="11506" max="11507" width="8.28515625" style="2" customWidth="1"/>
    <col min="11508" max="11508" width="8.7109375" style="2" customWidth="1"/>
    <col min="11509" max="11509" width="8.28515625" style="2" customWidth="1"/>
    <col min="11510" max="11751" width="11.42578125" style="2"/>
    <col min="11752" max="11755" width="0.85546875" style="2" customWidth="1"/>
    <col min="11756" max="11756" width="36.28515625" style="2" customWidth="1"/>
    <col min="11757" max="11757" width="8.28515625" style="2" customWidth="1"/>
    <col min="11758" max="11758" width="8.7109375" style="2" customWidth="1"/>
    <col min="11759" max="11760" width="8.28515625" style="2" customWidth="1"/>
    <col min="11761" max="11761" width="8.7109375" style="2" customWidth="1"/>
    <col min="11762" max="11763" width="8.28515625" style="2" customWidth="1"/>
    <col min="11764" max="11764" width="8.7109375" style="2" customWidth="1"/>
    <col min="11765" max="11765" width="8.28515625" style="2" customWidth="1"/>
    <col min="11766" max="12007" width="11.42578125" style="2"/>
    <col min="12008" max="12011" width="0.85546875" style="2" customWidth="1"/>
    <col min="12012" max="12012" width="36.28515625" style="2" customWidth="1"/>
    <col min="12013" max="12013" width="8.28515625" style="2" customWidth="1"/>
    <col min="12014" max="12014" width="8.7109375" style="2" customWidth="1"/>
    <col min="12015" max="12016" width="8.28515625" style="2" customWidth="1"/>
    <col min="12017" max="12017" width="8.7109375" style="2" customWidth="1"/>
    <col min="12018" max="12019" width="8.28515625" style="2" customWidth="1"/>
    <col min="12020" max="12020" width="8.7109375" style="2" customWidth="1"/>
    <col min="12021" max="12021" width="8.28515625" style="2" customWidth="1"/>
    <col min="12022" max="12263" width="11.42578125" style="2"/>
    <col min="12264" max="12267" width="0.85546875" style="2" customWidth="1"/>
    <col min="12268" max="12268" width="36.28515625" style="2" customWidth="1"/>
    <col min="12269" max="12269" width="8.28515625" style="2" customWidth="1"/>
    <col min="12270" max="12270" width="8.7109375" style="2" customWidth="1"/>
    <col min="12271" max="12272" width="8.28515625" style="2" customWidth="1"/>
    <col min="12273" max="12273" width="8.7109375" style="2" customWidth="1"/>
    <col min="12274" max="12275" width="8.28515625" style="2" customWidth="1"/>
    <col min="12276" max="12276" width="8.7109375" style="2" customWidth="1"/>
    <col min="12277" max="12277" width="8.28515625" style="2" customWidth="1"/>
    <col min="12278" max="12519" width="11.42578125" style="2"/>
    <col min="12520" max="12523" width="0.85546875" style="2" customWidth="1"/>
    <col min="12524" max="12524" width="36.28515625" style="2" customWidth="1"/>
    <col min="12525" max="12525" width="8.28515625" style="2" customWidth="1"/>
    <col min="12526" max="12526" width="8.7109375" style="2" customWidth="1"/>
    <col min="12527" max="12528" width="8.28515625" style="2" customWidth="1"/>
    <col min="12529" max="12529" width="8.7109375" style="2" customWidth="1"/>
    <col min="12530" max="12531" width="8.28515625" style="2" customWidth="1"/>
    <col min="12532" max="12532" width="8.7109375" style="2" customWidth="1"/>
    <col min="12533" max="12533" width="8.28515625" style="2" customWidth="1"/>
    <col min="12534" max="12775" width="11.42578125" style="2"/>
    <col min="12776" max="12779" width="0.85546875" style="2" customWidth="1"/>
    <col min="12780" max="12780" width="36.28515625" style="2" customWidth="1"/>
    <col min="12781" max="12781" width="8.28515625" style="2" customWidth="1"/>
    <col min="12782" max="12782" width="8.7109375" style="2" customWidth="1"/>
    <col min="12783" max="12784" width="8.28515625" style="2" customWidth="1"/>
    <col min="12785" max="12785" width="8.7109375" style="2" customWidth="1"/>
    <col min="12786" max="12787" width="8.28515625" style="2" customWidth="1"/>
    <col min="12788" max="12788" width="8.7109375" style="2" customWidth="1"/>
    <col min="12789" max="12789" width="8.28515625" style="2" customWidth="1"/>
    <col min="12790" max="13031" width="11.42578125" style="2"/>
    <col min="13032" max="13035" width="0.85546875" style="2" customWidth="1"/>
    <col min="13036" max="13036" width="36.28515625" style="2" customWidth="1"/>
    <col min="13037" max="13037" width="8.28515625" style="2" customWidth="1"/>
    <col min="13038" max="13038" width="8.7109375" style="2" customWidth="1"/>
    <col min="13039" max="13040" width="8.28515625" style="2" customWidth="1"/>
    <col min="13041" max="13041" width="8.7109375" style="2" customWidth="1"/>
    <col min="13042" max="13043" width="8.28515625" style="2" customWidth="1"/>
    <col min="13044" max="13044" width="8.7109375" style="2" customWidth="1"/>
    <col min="13045" max="13045" width="8.28515625" style="2" customWidth="1"/>
    <col min="13046" max="13287" width="11.42578125" style="2"/>
    <col min="13288" max="13291" width="0.85546875" style="2" customWidth="1"/>
    <col min="13292" max="13292" width="36.28515625" style="2" customWidth="1"/>
    <col min="13293" max="13293" width="8.28515625" style="2" customWidth="1"/>
    <col min="13294" max="13294" width="8.7109375" style="2" customWidth="1"/>
    <col min="13295" max="13296" width="8.28515625" style="2" customWidth="1"/>
    <col min="13297" max="13297" width="8.7109375" style="2" customWidth="1"/>
    <col min="13298" max="13299" width="8.28515625" style="2" customWidth="1"/>
    <col min="13300" max="13300" width="8.7109375" style="2" customWidth="1"/>
    <col min="13301" max="13301" width="8.28515625" style="2" customWidth="1"/>
    <col min="13302" max="13543" width="11.42578125" style="2"/>
    <col min="13544" max="13547" width="0.85546875" style="2" customWidth="1"/>
    <col min="13548" max="13548" width="36.28515625" style="2" customWidth="1"/>
    <col min="13549" max="13549" width="8.28515625" style="2" customWidth="1"/>
    <col min="13550" max="13550" width="8.7109375" style="2" customWidth="1"/>
    <col min="13551" max="13552" width="8.28515625" style="2" customWidth="1"/>
    <col min="13553" max="13553" width="8.7109375" style="2" customWidth="1"/>
    <col min="13554" max="13555" width="8.28515625" style="2" customWidth="1"/>
    <col min="13556" max="13556" width="8.7109375" style="2" customWidth="1"/>
    <col min="13557" max="13557" width="8.28515625" style="2" customWidth="1"/>
    <col min="13558" max="13799" width="11.42578125" style="2"/>
    <col min="13800" max="13803" width="0.85546875" style="2" customWidth="1"/>
    <col min="13804" max="13804" width="36.28515625" style="2" customWidth="1"/>
    <col min="13805" max="13805" width="8.28515625" style="2" customWidth="1"/>
    <col min="13806" max="13806" width="8.7109375" style="2" customWidth="1"/>
    <col min="13807" max="13808" width="8.28515625" style="2" customWidth="1"/>
    <col min="13809" max="13809" width="8.7109375" style="2" customWidth="1"/>
    <col min="13810" max="13811" width="8.28515625" style="2" customWidth="1"/>
    <col min="13812" max="13812" width="8.7109375" style="2" customWidth="1"/>
    <col min="13813" max="13813" width="8.28515625" style="2" customWidth="1"/>
    <col min="13814" max="14055" width="11.42578125" style="2"/>
    <col min="14056" max="14059" width="0.85546875" style="2" customWidth="1"/>
    <col min="14060" max="14060" width="36.28515625" style="2" customWidth="1"/>
    <col min="14061" max="14061" width="8.28515625" style="2" customWidth="1"/>
    <col min="14062" max="14062" width="8.7109375" style="2" customWidth="1"/>
    <col min="14063" max="14064" width="8.28515625" style="2" customWidth="1"/>
    <col min="14065" max="14065" width="8.7109375" style="2" customWidth="1"/>
    <col min="14066" max="14067" width="8.28515625" style="2" customWidth="1"/>
    <col min="14068" max="14068" width="8.7109375" style="2" customWidth="1"/>
    <col min="14069" max="14069" width="8.28515625" style="2" customWidth="1"/>
    <col min="14070" max="14311" width="11.42578125" style="2"/>
    <col min="14312" max="14315" width="0.85546875" style="2" customWidth="1"/>
    <col min="14316" max="14316" width="36.28515625" style="2" customWidth="1"/>
    <col min="14317" max="14317" width="8.28515625" style="2" customWidth="1"/>
    <col min="14318" max="14318" width="8.7109375" style="2" customWidth="1"/>
    <col min="14319" max="14320" width="8.28515625" style="2" customWidth="1"/>
    <col min="14321" max="14321" width="8.7109375" style="2" customWidth="1"/>
    <col min="14322" max="14323" width="8.28515625" style="2" customWidth="1"/>
    <col min="14324" max="14324" width="8.7109375" style="2" customWidth="1"/>
    <col min="14325" max="14325" width="8.28515625" style="2" customWidth="1"/>
    <col min="14326" max="14567" width="11.42578125" style="2"/>
    <col min="14568" max="14571" width="0.85546875" style="2" customWidth="1"/>
    <col min="14572" max="14572" width="36.28515625" style="2" customWidth="1"/>
    <col min="14573" max="14573" width="8.28515625" style="2" customWidth="1"/>
    <col min="14574" max="14574" width="8.7109375" style="2" customWidth="1"/>
    <col min="14575" max="14576" width="8.28515625" style="2" customWidth="1"/>
    <col min="14577" max="14577" width="8.7109375" style="2" customWidth="1"/>
    <col min="14578" max="14579" width="8.28515625" style="2" customWidth="1"/>
    <col min="14580" max="14580" width="8.7109375" style="2" customWidth="1"/>
    <col min="14581" max="14581" width="8.28515625" style="2" customWidth="1"/>
    <col min="14582" max="14823" width="11.42578125" style="2"/>
    <col min="14824" max="14827" width="0.85546875" style="2" customWidth="1"/>
    <col min="14828" max="14828" width="36.28515625" style="2" customWidth="1"/>
    <col min="14829" max="14829" width="8.28515625" style="2" customWidth="1"/>
    <col min="14830" max="14830" width="8.7109375" style="2" customWidth="1"/>
    <col min="14831" max="14832" width="8.28515625" style="2" customWidth="1"/>
    <col min="14833" max="14833" width="8.7109375" style="2" customWidth="1"/>
    <col min="14834" max="14835" width="8.28515625" style="2" customWidth="1"/>
    <col min="14836" max="14836" width="8.7109375" style="2" customWidth="1"/>
    <col min="14837" max="14837" width="8.28515625" style="2" customWidth="1"/>
    <col min="14838" max="15079" width="11.42578125" style="2"/>
    <col min="15080" max="15083" width="0.85546875" style="2" customWidth="1"/>
    <col min="15084" max="15084" width="36.28515625" style="2" customWidth="1"/>
    <col min="15085" max="15085" width="8.28515625" style="2" customWidth="1"/>
    <col min="15086" max="15086" width="8.7109375" style="2" customWidth="1"/>
    <col min="15087" max="15088" width="8.28515625" style="2" customWidth="1"/>
    <col min="15089" max="15089" width="8.7109375" style="2" customWidth="1"/>
    <col min="15090" max="15091" width="8.28515625" style="2" customWidth="1"/>
    <col min="15092" max="15092" width="8.7109375" style="2" customWidth="1"/>
    <col min="15093" max="15093" width="8.28515625" style="2" customWidth="1"/>
    <col min="15094" max="15335" width="11.42578125" style="2"/>
    <col min="15336" max="15339" width="0.85546875" style="2" customWidth="1"/>
    <col min="15340" max="15340" width="36.28515625" style="2" customWidth="1"/>
    <col min="15341" max="15341" width="8.28515625" style="2" customWidth="1"/>
    <col min="15342" max="15342" width="8.7109375" style="2" customWidth="1"/>
    <col min="15343" max="15344" width="8.28515625" style="2" customWidth="1"/>
    <col min="15345" max="15345" width="8.7109375" style="2" customWidth="1"/>
    <col min="15346" max="15347" width="8.28515625" style="2" customWidth="1"/>
    <col min="15348" max="15348" width="8.7109375" style="2" customWidth="1"/>
    <col min="15349" max="15349" width="8.28515625" style="2" customWidth="1"/>
    <col min="15350" max="15591" width="11.42578125" style="2"/>
    <col min="15592" max="15595" width="0.85546875" style="2" customWidth="1"/>
    <col min="15596" max="15596" width="36.28515625" style="2" customWidth="1"/>
    <col min="15597" max="15597" width="8.28515625" style="2" customWidth="1"/>
    <col min="15598" max="15598" width="8.7109375" style="2" customWidth="1"/>
    <col min="15599" max="15600" width="8.28515625" style="2" customWidth="1"/>
    <col min="15601" max="15601" width="8.7109375" style="2" customWidth="1"/>
    <col min="15602" max="15603" width="8.28515625" style="2" customWidth="1"/>
    <col min="15604" max="15604" width="8.7109375" style="2" customWidth="1"/>
    <col min="15605" max="15605" width="8.28515625" style="2" customWidth="1"/>
    <col min="15606" max="15847" width="11.42578125" style="2"/>
    <col min="15848" max="15851" width="0.85546875" style="2" customWidth="1"/>
    <col min="15852" max="15852" width="36.28515625" style="2" customWidth="1"/>
    <col min="15853" max="15853" width="8.28515625" style="2" customWidth="1"/>
    <col min="15854" max="15854" width="8.7109375" style="2" customWidth="1"/>
    <col min="15855" max="15856" width="8.28515625" style="2" customWidth="1"/>
    <col min="15857" max="15857" width="8.7109375" style="2" customWidth="1"/>
    <col min="15858" max="15859" width="8.28515625" style="2" customWidth="1"/>
    <col min="15860" max="15860" width="8.7109375" style="2" customWidth="1"/>
    <col min="15861" max="15861" width="8.28515625" style="2" customWidth="1"/>
    <col min="15862" max="16103" width="11.42578125" style="2"/>
    <col min="16104" max="16107" width="0.85546875" style="2" customWidth="1"/>
    <col min="16108" max="16108" width="36.28515625" style="2" customWidth="1"/>
    <col min="16109" max="16109" width="8.28515625" style="2" customWidth="1"/>
    <col min="16110" max="16110" width="8.7109375" style="2" customWidth="1"/>
    <col min="16111" max="16112" width="8.28515625" style="2" customWidth="1"/>
    <col min="16113" max="16113" width="8.7109375" style="2" customWidth="1"/>
    <col min="16114" max="16115" width="8.28515625" style="2" customWidth="1"/>
    <col min="16116" max="16116" width="8.7109375" style="2" customWidth="1"/>
    <col min="16117" max="16117" width="8.28515625" style="2" customWidth="1"/>
    <col min="16118" max="16384" width="11.42578125" style="2"/>
  </cols>
  <sheetData>
    <row r="1" spans="1:16" ht="18" customHeight="1" x14ac:dyDescent="0.2">
      <c r="A1" s="51" t="s">
        <v>92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6" ht="18" customHeight="1" x14ac:dyDescent="0.2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6" ht="12.2" customHeight="1" x14ac:dyDescent="0.2">
      <c r="A3" s="3"/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  <c r="N3" s="4"/>
      <c r="O3" s="4"/>
    </row>
    <row r="4" spans="1:16" ht="24.95" customHeight="1" x14ac:dyDescent="0.2">
      <c r="A4" s="53" t="s">
        <v>1</v>
      </c>
      <c r="B4" s="53"/>
      <c r="C4" s="53"/>
      <c r="D4" s="53"/>
      <c r="E4" s="53"/>
      <c r="F4" s="56" t="s">
        <v>2</v>
      </c>
      <c r="G4" s="57"/>
      <c r="H4" s="57"/>
      <c r="I4" s="57"/>
      <c r="J4" s="57"/>
      <c r="K4" s="57"/>
      <c r="L4" s="57"/>
      <c r="M4" s="57"/>
      <c r="N4" s="57"/>
      <c r="O4" s="58"/>
    </row>
    <row r="5" spans="1:16" ht="24.95" customHeight="1" x14ac:dyDescent="0.2">
      <c r="A5" s="53"/>
      <c r="B5" s="53"/>
      <c r="C5" s="53"/>
      <c r="D5" s="53"/>
      <c r="E5" s="53"/>
      <c r="F5" s="59" t="s">
        <v>3</v>
      </c>
      <c r="G5" s="54">
        <v>2022</v>
      </c>
      <c r="H5" s="55"/>
      <c r="I5" s="55"/>
      <c r="J5" s="54">
        <v>2023</v>
      </c>
      <c r="K5" s="55"/>
      <c r="L5" s="55"/>
      <c r="M5" s="54">
        <v>2024</v>
      </c>
      <c r="N5" s="55"/>
      <c r="O5" s="55"/>
    </row>
    <row r="6" spans="1:16" ht="24.95" customHeight="1" x14ac:dyDescent="0.2">
      <c r="A6" s="53"/>
      <c r="B6" s="53"/>
      <c r="C6" s="53"/>
      <c r="D6" s="53"/>
      <c r="E6" s="53"/>
      <c r="F6" s="60"/>
      <c r="G6" s="5" t="s">
        <v>3</v>
      </c>
      <c r="H6" s="5" t="s">
        <v>4</v>
      </c>
      <c r="I6" s="5" t="s">
        <v>5</v>
      </c>
      <c r="J6" s="5" t="s">
        <v>3</v>
      </c>
      <c r="K6" s="5" t="s">
        <v>6</v>
      </c>
      <c r="L6" s="5" t="s">
        <v>7</v>
      </c>
      <c r="M6" s="5" t="s">
        <v>3</v>
      </c>
      <c r="N6" s="5" t="s">
        <v>8</v>
      </c>
      <c r="O6" s="5" t="s">
        <v>9</v>
      </c>
    </row>
    <row r="7" spans="1:16" ht="12.2" customHeight="1" x14ac:dyDescent="0.2">
      <c r="A7" s="6"/>
      <c r="B7" s="6"/>
      <c r="C7" s="6"/>
      <c r="D7" s="6"/>
      <c r="E7" s="6"/>
      <c r="F7" s="41"/>
      <c r="G7" s="7"/>
      <c r="H7" s="7"/>
      <c r="I7" s="8"/>
      <c r="J7" s="7"/>
      <c r="K7" s="7"/>
      <c r="L7" s="8"/>
      <c r="M7" s="7"/>
      <c r="N7" s="7"/>
      <c r="O7" s="8"/>
    </row>
    <row r="8" spans="1:16" s="11" customFormat="1" ht="30" customHeight="1" x14ac:dyDescent="0.2">
      <c r="A8" s="62" t="s">
        <v>10</v>
      </c>
      <c r="B8" s="62"/>
      <c r="C8" s="62"/>
      <c r="D8" s="62"/>
      <c r="E8" s="62"/>
      <c r="F8" s="9">
        <f t="shared" ref="F8:O8" si="0">SUM(F9,F96)</f>
        <v>2278</v>
      </c>
      <c r="G8" s="9">
        <f t="shared" si="0"/>
        <v>831</v>
      </c>
      <c r="H8" s="9">
        <f t="shared" si="0"/>
        <v>326</v>
      </c>
      <c r="I8" s="9">
        <f t="shared" si="0"/>
        <v>505</v>
      </c>
      <c r="J8" s="9">
        <f t="shared" si="0"/>
        <v>647</v>
      </c>
      <c r="K8" s="9">
        <f t="shared" si="0"/>
        <v>240</v>
      </c>
      <c r="L8" s="9">
        <f t="shared" si="0"/>
        <v>407</v>
      </c>
      <c r="M8" s="9">
        <f t="shared" si="0"/>
        <v>800</v>
      </c>
      <c r="N8" s="9">
        <f t="shared" si="0"/>
        <v>248</v>
      </c>
      <c r="O8" s="10">
        <f t="shared" si="0"/>
        <v>552</v>
      </c>
      <c r="P8" s="44"/>
    </row>
    <row r="9" spans="1:16" s="11" customFormat="1" ht="32.450000000000003" customHeight="1" x14ac:dyDescent="0.2">
      <c r="A9" s="63" t="s">
        <v>11</v>
      </c>
      <c r="B9" s="63"/>
      <c r="C9" s="63"/>
      <c r="D9" s="63"/>
      <c r="E9" s="63"/>
      <c r="F9" s="9">
        <f t="shared" ref="F9:O9" si="1">SUM(F10,F84,F95)</f>
        <v>1675</v>
      </c>
      <c r="G9" s="9">
        <f t="shared" si="1"/>
        <v>666</v>
      </c>
      <c r="H9" s="9">
        <f t="shared" si="1"/>
        <v>274</v>
      </c>
      <c r="I9" s="9">
        <f t="shared" si="1"/>
        <v>392</v>
      </c>
      <c r="J9" s="9">
        <f t="shared" si="1"/>
        <v>539</v>
      </c>
      <c r="K9" s="9">
        <f t="shared" si="1"/>
        <v>201</v>
      </c>
      <c r="L9" s="9">
        <f t="shared" si="1"/>
        <v>338</v>
      </c>
      <c r="M9" s="9">
        <f t="shared" si="1"/>
        <v>470</v>
      </c>
      <c r="N9" s="9">
        <f t="shared" si="1"/>
        <v>154</v>
      </c>
      <c r="O9" s="10">
        <f t="shared" si="1"/>
        <v>316</v>
      </c>
      <c r="P9" s="44"/>
    </row>
    <row r="10" spans="1:16" s="11" customFormat="1" ht="32.450000000000003" customHeight="1" x14ac:dyDescent="0.2">
      <c r="A10" s="14"/>
      <c r="B10" s="14" t="s">
        <v>12</v>
      </c>
      <c r="C10" s="14"/>
      <c r="D10" s="14"/>
      <c r="E10" s="14"/>
      <c r="F10" s="9">
        <f t="shared" ref="F10:O10" si="2">SUM(F11,F22,F61,F64)</f>
        <v>1528</v>
      </c>
      <c r="G10" s="9">
        <f t="shared" si="2"/>
        <v>607</v>
      </c>
      <c r="H10" s="9">
        <f t="shared" si="2"/>
        <v>240</v>
      </c>
      <c r="I10" s="9">
        <f t="shared" si="2"/>
        <v>367</v>
      </c>
      <c r="J10" s="9">
        <f t="shared" si="2"/>
        <v>494</v>
      </c>
      <c r="K10" s="9">
        <f t="shared" si="2"/>
        <v>176</v>
      </c>
      <c r="L10" s="9">
        <f t="shared" si="2"/>
        <v>318</v>
      </c>
      <c r="M10" s="9">
        <f t="shared" si="2"/>
        <v>427</v>
      </c>
      <c r="N10" s="9">
        <f t="shared" si="2"/>
        <v>131</v>
      </c>
      <c r="O10" s="10">
        <f t="shared" si="2"/>
        <v>296</v>
      </c>
      <c r="P10" s="44"/>
    </row>
    <row r="11" spans="1:16" s="11" customFormat="1" ht="24.95" customHeight="1" x14ac:dyDescent="0.2">
      <c r="A11" s="14"/>
      <c r="B11" s="14"/>
      <c r="C11" s="15" t="s">
        <v>13</v>
      </c>
      <c r="E11" s="14"/>
      <c r="F11" s="9">
        <f t="shared" ref="F11:O11" si="3">SUM(F12:F21)</f>
        <v>68</v>
      </c>
      <c r="G11" s="12">
        <f t="shared" si="3"/>
        <v>34</v>
      </c>
      <c r="H11" s="12">
        <f t="shared" si="3"/>
        <v>15</v>
      </c>
      <c r="I11" s="12">
        <f t="shared" si="3"/>
        <v>19</v>
      </c>
      <c r="J11" s="12">
        <f t="shared" si="3"/>
        <v>16</v>
      </c>
      <c r="K11" s="12">
        <f t="shared" si="3"/>
        <v>5</v>
      </c>
      <c r="L11" s="12">
        <f t="shared" si="3"/>
        <v>11</v>
      </c>
      <c r="M11" s="12">
        <f t="shared" si="3"/>
        <v>18</v>
      </c>
      <c r="N11" s="12">
        <f t="shared" si="3"/>
        <v>5</v>
      </c>
      <c r="O11" s="13">
        <f t="shared" si="3"/>
        <v>13</v>
      </c>
      <c r="P11" s="44"/>
    </row>
    <row r="12" spans="1:16" s="18" customFormat="1" ht="20.100000000000001" customHeight="1" x14ac:dyDescent="0.2">
      <c r="A12" s="16"/>
      <c r="B12" s="16"/>
      <c r="C12" s="16"/>
      <c r="D12" s="17" t="s">
        <v>59</v>
      </c>
      <c r="F12" s="46">
        <f>SUM(G12,J12,M12)</f>
        <v>1</v>
      </c>
      <c r="G12" s="12">
        <f t="shared" ref="G12:G21" si="4">SUM(H12:I12)</f>
        <v>1</v>
      </c>
      <c r="H12" s="19">
        <v>0</v>
      </c>
      <c r="I12" s="19">
        <v>1</v>
      </c>
      <c r="J12" s="12">
        <f t="shared" ref="J12:J21" si="5">SUM(K12:L12)</f>
        <v>0</v>
      </c>
      <c r="K12" s="20">
        <v>0</v>
      </c>
      <c r="L12" s="21">
        <v>0</v>
      </c>
      <c r="M12" s="12">
        <f t="shared" ref="M12:M21" si="6">SUM(N12:O12)</f>
        <v>0</v>
      </c>
      <c r="N12" s="20">
        <v>0</v>
      </c>
      <c r="O12" s="22">
        <v>0</v>
      </c>
      <c r="P12" s="45"/>
    </row>
    <row r="13" spans="1:16" s="18" customFormat="1" ht="20.100000000000001" customHeight="1" x14ac:dyDescent="0.2">
      <c r="A13" s="16"/>
      <c r="B13" s="16"/>
      <c r="C13" s="16"/>
      <c r="D13" s="17" t="s">
        <v>69</v>
      </c>
      <c r="F13" s="46">
        <f t="shared" ref="F13:F66" si="7">SUM(G13,J13,M13)</f>
        <v>7</v>
      </c>
      <c r="G13" s="12">
        <f t="shared" ref="G13" si="8">SUM(H13:I13)</f>
        <v>3</v>
      </c>
      <c r="H13" s="19">
        <v>3</v>
      </c>
      <c r="I13" s="19">
        <v>0</v>
      </c>
      <c r="J13" s="12">
        <f t="shared" ref="J13" si="9">SUM(K13:L13)</f>
        <v>2</v>
      </c>
      <c r="K13" s="20">
        <v>0</v>
      </c>
      <c r="L13" s="21">
        <v>2</v>
      </c>
      <c r="M13" s="12">
        <f t="shared" ref="M13" si="10">SUM(N13:O13)</f>
        <v>2</v>
      </c>
      <c r="N13" s="20">
        <v>1</v>
      </c>
      <c r="O13" s="22">
        <v>1</v>
      </c>
      <c r="P13" s="45"/>
    </row>
    <row r="14" spans="1:16" s="18" customFormat="1" ht="20.100000000000001" customHeight="1" x14ac:dyDescent="0.2">
      <c r="A14" s="16"/>
      <c r="B14" s="16"/>
      <c r="C14" s="16"/>
      <c r="D14" s="17" t="s">
        <v>14</v>
      </c>
      <c r="F14" s="46">
        <f t="shared" si="7"/>
        <v>2</v>
      </c>
      <c r="G14" s="12">
        <f t="shared" ref="G14" si="11">SUM(H14:I14)</f>
        <v>1</v>
      </c>
      <c r="H14" s="19">
        <v>0</v>
      </c>
      <c r="I14" s="19">
        <v>1</v>
      </c>
      <c r="J14" s="12">
        <f t="shared" ref="J14" si="12">SUM(K14:L14)</f>
        <v>1</v>
      </c>
      <c r="K14" s="20">
        <v>1</v>
      </c>
      <c r="L14" s="21">
        <v>0</v>
      </c>
      <c r="M14" s="12">
        <f t="shared" ref="M14" si="13">SUM(N14:O14)</f>
        <v>0</v>
      </c>
      <c r="N14" s="20">
        <v>0</v>
      </c>
      <c r="O14" s="22">
        <v>0</v>
      </c>
      <c r="P14" s="45"/>
    </row>
    <row r="15" spans="1:16" s="18" customFormat="1" ht="20.100000000000001" customHeight="1" x14ac:dyDescent="0.2">
      <c r="A15" s="16"/>
      <c r="B15" s="16"/>
      <c r="C15" s="16"/>
      <c r="D15" s="17" t="s">
        <v>15</v>
      </c>
      <c r="F15" s="46">
        <f t="shared" si="7"/>
        <v>17</v>
      </c>
      <c r="G15" s="12">
        <f t="shared" si="4"/>
        <v>3</v>
      </c>
      <c r="H15" s="19">
        <v>0</v>
      </c>
      <c r="I15" s="19">
        <v>3</v>
      </c>
      <c r="J15" s="12">
        <f t="shared" si="5"/>
        <v>9</v>
      </c>
      <c r="K15" s="20">
        <v>2</v>
      </c>
      <c r="L15" s="21">
        <v>7</v>
      </c>
      <c r="M15" s="12">
        <f t="shared" si="6"/>
        <v>5</v>
      </c>
      <c r="N15" s="20">
        <v>0</v>
      </c>
      <c r="O15" s="22">
        <v>5</v>
      </c>
      <c r="P15" s="45"/>
    </row>
    <row r="16" spans="1:16" s="18" customFormat="1" ht="20.100000000000001" customHeight="1" x14ac:dyDescent="0.2">
      <c r="A16" s="16"/>
      <c r="B16" s="16"/>
      <c r="C16" s="16"/>
      <c r="D16" s="17" t="s">
        <v>16</v>
      </c>
      <c r="F16" s="46">
        <f t="shared" si="7"/>
        <v>3</v>
      </c>
      <c r="G16" s="12">
        <f t="shared" si="4"/>
        <v>3</v>
      </c>
      <c r="H16" s="19">
        <v>2</v>
      </c>
      <c r="I16" s="19">
        <v>1</v>
      </c>
      <c r="J16" s="12">
        <f t="shared" si="5"/>
        <v>0</v>
      </c>
      <c r="K16" s="20">
        <v>0</v>
      </c>
      <c r="L16" s="21">
        <v>0</v>
      </c>
      <c r="M16" s="12">
        <f t="shared" si="6"/>
        <v>0</v>
      </c>
      <c r="N16" s="20">
        <v>0</v>
      </c>
      <c r="O16" s="22">
        <v>0</v>
      </c>
      <c r="P16" s="45"/>
    </row>
    <row r="17" spans="1:16" s="18" customFormat="1" ht="20.100000000000001" customHeight="1" x14ac:dyDescent="0.2">
      <c r="A17" s="16"/>
      <c r="B17" s="16"/>
      <c r="C17" s="16"/>
      <c r="D17" s="17" t="s">
        <v>17</v>
      </c>
      <c r="F17" s="46">
        <f t="shared" si="7"/>
        <v>8</v>
      </c>
      <c r="G17" s="12">
        <f t="shared" si="4"/>
        <v>6</v>
      </c>
      <c r="H17" s="19">
        <v>2</v>
      </c>
      <c r="I17" s="19">
        <v>4</v>
      </c>
      <c r="J17" s="12">
        <f t="shared" si="5"/>
        <v>1</v>
      </c>
      <c r="K17" s="20">
        <v>0</v>
      </c>
      <c r="L17" s="21">
        <v>1</v>
      </c>
      <c r="M17" s="12">
        <f t="shared" si="6"/>
        <v>1</v>
      </c>
      <c r="N17" s="20">
        <v>0</v>
      </c>
      <c r="O17" s="22">
        <v>1</v>
      </c>
      <c r="P17" s="45"/>
    </row>
    <row r="18" spans="1:16" s="18" customFormat="1" ht="20.100000000000001" customHeight="1" x14ac:dyDescent="0.2">
      <c r="A18" s="16"/>
      <c r="B18" s="16"/>
      <c r="C18" s="16"/>
      <c r="D18" s="17" t="s">
        <v>18</v>
      </c>
      <c r="F18" s="46">
        <f t="shared" si="7"/>
        <v>17</v>
      </c>
      <c r="G18" s="12">
        <f t="shared" si="4"/>
        <v>4</v>
      </c>
      <c r="H18" s="19">
        <v>1</v>
      </c>
      <c r="I18" s="19">
        <v>3</v>
      </c>
      <c r="J18" s="12">
        <f t="shared" si="5"/>
        <v>3</v>
      </c>
      <c r="K18" s="20">
        <v>2</v>
      </c>
      <c r="L18" s="21">
        <v>1</v>
      </c>
      <c r="M18" s="12">
        <f t="shared" si="6"/>
        <v>10</v>
      </c>
      <c r="N18" s="20">
        <v>4</v>
      </c>
      <c r="O18" s="22">
        <v>6</v>
      </c>
      <c r="P18" s="45"/>
    </row>
    <row r="19" spans="1:16" s="18" customFormat="1" ht="20.100000000000001" customHeight="1" x14ac:dyDescent="0.2">
      <c r="A19" s="16"/>
      <c r="B19" s="16"/>
      <c r="C19" s="16"/>
      <c r="D19" s="17" t="s">
        <v>19</v>
      </c>
      <c r="F19" s="46">
        <f t="shared" si="7"/>
        <v>11</v>
      </c>
      <c r="G19" s="12">
        <f t="shared" si="4"/>
        <v>11</v>
      </c>
      <c r="H19" s="19">
        <v>5</v>
      </c>
      <c r="I19" s="19">
        <v>6</v>
      </c>
      <c r="J19" s="12">
        <f t="shared" si="5"/>
        <v>0</v>
      </c>
      <c r="K19" s="20">
        <v>0</v>
      </c>
      <c r="L19" s="21">
        <v>0</v>
      </c>
      <c r="M19" s="12">
        <f t="shared" si="6"/>
        <v>0</v>
      </c>
      <c r="N19" s="20">
        <v>0</v>
      </c>
      <c r="O19" s="22">
        <v>0</v>
      </c>
      <c r="P19" s="45"/>
    </row>
    <row r="20" spans="1:16" s="18" customFormat="1" ht="20.100000000000001" customHeight="1" x14ac:dyDescent="0.2">
      <c r="A20" s="16"/>
      <c r="B20" s="16"/>
      <c r="C20" s="16"/>
      <c r="D20" s="17" t="s">
        <v>21</v>
      </c>
      <c r="F20" s="46">
        <f t="shared" si="7"/>
        <v>1</v>
      </c>
      <c r="G20" s="12">
        <f t="shared" ref="G20" si="14">SUM(H20:I20)</f>
        <v>1</v>
      </c>
      <c r="H20" s="19">
        <v>1</v>
      </c>
      <c r="I20" s="19">
        <v>0</v>
      </c>
      <c r="J20" s="12">
        <f t="shared" ref="J20" si="15">SUM(K20:L20)</f>
        <v>0</v>
      </c>
      <c r="K20" s="20">
        <v>0</v>
      </c>
      <c r="L20" s="21">
        <v>0</v>
      </c>
      <c r="M20" s="12">
        <f t="shared" ref="M20" si="16">SUM(N20:O20)</f>
        <v>0</v>
      </c>
      <c r="N20" s="20">
        <v>0</v>
      </c>
      <c r="O20" s="22">
        <v>0</v>
      </c>
      <c r="P20" s="45"/>
    </row>
    <row r="21" spans="1:16" s="18" customFormat="1" ht="20.100000000000001" customHeight="1" x14ac:dyDescent="0.2">
      <c r="A21" s="16"/>
      <c r="B21" s="16"/>
      <c r="C21" s="16"/>
      <c r="D21" s="17" t="s">
        <v>68</v>
      </c>
      <c r="F21" s="46">
        <f t="shared" si="7"/>
        <v>1</v>
      </c>
      <c r="G21" s="12">
        <f t="shared" si="4"/>
        <v>1</v>
      </c>
      <c r="H21" s="19">
        <v>1</v>
      </c>
      <c r="I21" s="19">
        <v>0</v>
      </c>
      <c r="J21" s="12">
        <f t="shared" si="5"/>
        <v>0</v>
      </c>
      <c r="K21" s="20">
        <v>0</v>
      </c>
      <c r="L21" s="21">
        <v>0</v>
      </c>
      <c r="M21" s="12">
        <f t="shared" si="6"/>
        <v>0</v>
      </c>
      <c r="N21" s="20">
        <v>0</v>
      </c>
      <c r="O21" s="22">
        <v>0</v>
      </c>
      <c r="P21" s="45"/>
    </row>
    <row r="22" spans="1:16" s="11" customFormat="1" ht="27.6" customHeight="1" x14ac:dyDescent="0.2">
      <c r="A22" s="14"/>
      <c r="B22" s="14"/>
      <c r="C22" s="15" t="s">
        <v>22</v>
      </c>
      <c r="E22" s="14"/>
      <c r="F22" s="46">
        <f t="shared" ref="F22:O22" si="17">SUM(F23:F60)</f>
        <v>1382</v>
      </c>
      <c r="G22" s="46">
        <f t="shared" si="17"/>
        <v>534</v>
      </c>
      <c r="H22" s="46">
        <f t="shared" si="17"/>
        <v>207</v>
      </c>
      <c r="I22" s="46">
        <f t="shared" si="17"/>
        <v>327</v>
      </c>
      <c r="J22" s="46">
        <f t="shared" si="17"/>
        <v>456</v>
      </c>
      <c r="K22" s="46">
        <f t="shared" si="17"/>
        <v>162</v>
      </c>
      <c r="L22" s="46">
        <f t="shared" si="17"/>
        <v>294</v>
      </c>
      <c r="M22" s="46">
        <f t="shared" si="17"/>
        <v>392</v>
      </c>
      <c r="N22" s="46">
        <f t="shared" si="17"/>
        <v>118</v>
      </c>
      <c r="O22" s="50">
        <f t="shared" si="17"/>
        <v>274</v>
      </c>
      <c r="P22" s="44"/>
    </row>
    <row r="23" spans="1:16" s="18" customFormat="1" ht="20.100000000000001" customHeight="1" x14ac:dyDescent="0.2">
      <c r="A23" s="16"/>
      <c r="B23" s="16"/>
      <c r="C23" s="16"/>
      <c r="D23" s="23" t="s">
        <v>23</v>
      </c>
      <c r="F23" s="46">
        <f t="shared" si="7"/>
        <v>8</v>
      </c>
      <c r="G23" s="12">
        <f t="shared" ref="G23:G60" si="18">SUM(H23:I23)</f>
        <v>4</v>
      </c>
      <c r="H23" s="21">
        <v>2</v>
      </c>
      <c r="I23" s="21">
        <v>2</v>
      </c>
      <c r="J23" s="12">
        <f>SUM(K23:L23)</f>
        <v>2</v>
      </c>
      <c r="K23" s="20">
        <v>1</v>
      </c>
      <c r="L23" s="21">
        <v>1</v>
      </c>
      <c r="M23" s="12">
        <f t="shared" ref="M23:M35" si="19">SUM(N23:O23)</f>
        <v>2</v>
      </c>
      <c r="N23" s="20">
        <v>0</v>
      </c>
      <c r="O23" s="22">
        <v>2</v>
      </c>
      <c r="P23" s="45"/>
    </row>
    <row r="24" spans="1:16" s="18" customFormat="1" ht="20.100000000000001" customHeight="1" x14ac:dyDescent="0.2">
      <c r="A24" s="16"/>
      <c r="B24" s="16"/>
      <c r="C24" s="16"/>
      <c r="D24" s="23" t="s">
        <v>59</v>
      </c>
      <c r="F24" s="46">
        <f t="shared" si="7"/>
        <v>1</v>
      </c>
      <c r="G24" s="12">
        <f t="shared" ref="G24" si="20">SUM(H24:I24)</f>
        <v>1</v>
      </c>
      <c r="H24" s="21">
        <v>0</v>
      </c>
      <c r="I24" s="21">
        <v>1</v>
      </c>
      <c r="J24" s="12">
        <f>SUM(K24:L24)</f>
        <v>0</v>
      </c>
      <c r="K24" s="20">
        <v>0</v>
      </c>
      <c r="L24" s="21">
        <v>0</v>
      </c>
      <c r="M24" s="12">
        <f t="shared" ref="M24" si="21">SUM(N24:O24)</f>
        <v>0</v>
      </c>
      <c r="N24" s="20">
        <v>0</v>
      </c>
      <c r="O24" s="22">
        <v>0</v>
      </c>
      <c r="P24" s="45"/>
    </row>
    <row r="25" spans="1:16" s="18" customFormat="1" ht="20.100000000000001" customHeight="1" x14ac:dyDescent="0.2">
      <c r="A25" s="16"/>
      <c r="B25" s="16"/>
      <c r="C25" s="16"/>
      <c r="D25" s="17" t="s">
        <v>60</v>
      </c>
      <c r="E25" s="24"/>
      <c r="F25" s="46">
        <f t="shared" si="7"/>
        <v>29</v>
      </c>
      <c r="G25" s="12">
        <f t="shared" si="18"/>
        <v>2</v>
      </c>
      <c r="H25" s="19">
        <v>1</v>
      </c>
      <c r="I25" s="19">
        <v>1</v>
      </c>
      <c r="J25" s="12">
        <f t="shared" ref="J25:J60" si="22">SUM(K25:L25)</f>
        <v>10</v>
      </c>
      <c r="K25" s="20">
        <v>2</v>
      </c>
      <c r="L25" s="21">
        <v>8</v>
      </c>
      <c r="M25" s="12">
        <f t="shared" si="19"/>
        <v>17</v>
      </c>
      <c r="N25" s="20">
        <v>5</v>
      </c>
      <c r="O25" s="22">
        <v>12</v>
      </c>
      <c r="P25" s="45"/>
    </row>
    <row r="26" spans="1:16" s="18" customFormat="1" ht="20.100000000000001" customHeight="1" x14ac:dyDescent="0.2">
      <c r="A26" s="16"/>
      <c r="B26" s="16"/>
      <c r="C26" s="16"/>
      <c r="D26" s="17" t="s">
        <v>24</v>
      </c>
      <c r="E26" s="24"/>
      <c r="F26" s="46">
        <f t="shared" si="7"/>
        <v>17</v>
      </c>
      <c r="G26" s="12">
        <f t="shared" si="18"/>
        <v>5</v>
      </c>
      <c r="H26" s="20">
        <v>3</v>
      </c>
      <c r="I26" s="20">
        <v>2</v>
      </c>
      <c r="J26" s="12">
        <f>SUM(K26:L26)</f>
        <v>9</v>
      </c>
      <c r="K26" s="20">
        <v>5</v>
      </c>
      <c r="L26" s="20">
        <v>4</v>
      </c>
      <c r="M26" s="12">
        <f t="shared" si="19"/>
        <v>3</v>
      </c>
      <c r="N26" s="20">
        <v>2</v>
      </c>
      <c r="O26" s="22">
        <v>1</v>
      </c>
      <c r="P26" s="45"/>
    </row>
    <row r="27" spans="1:16" s="18" customFormat="1" ht="20.100000000000001" customHeight="1" x14ac:dyDescent="0.2">
      <c r="A27" s="16"/>
      <c r="B27" s="16"/>
      <c r="C27" s="16"/>
      <c r="D27" s="17" t="s">
        <v>25</v>
      </c>
      <c r="E27" s="24"/>
      <c r="F27" s="46">
        <f t="shared" si="7"/>
        <v>10</v>
      </c>
      <c r="G27" s="12">
        <f t="shared" si="18"/>
        <v>6</v>
      </c>
      <c r="H27" s="20">
        <v>2</v>
      </c>
      <c r="I27" s="20">
        <v>4</v>
      </c>
      <c r="J27" s="12">
        <f>SUM(K27:L27)</f>
        <v>3</v>
      </c>
      <c r="K27" s="20">
        <v>0</v>
      </c>
      <c r="L27" s="20">
        <v>3</v>
      </c>
      <c r="M27" s="12">
        <f t="shared" si="19"/>
        <v>1</v>
      </c>
      <c r="N27" s="20">
        <v>1</v>
      </c>
      <c r="O27" s="22">
        <v>0</v>
      </c>
      <c r="P27" s="45"/>
    </row>
    <row r="28" spans="1:16" s="18" customFormat="1" ht="20.100000000000001" customHeight="1" x14ac:dyDescent="0.2">
      <c r="A28" s="16"/>
      <c r="B28" s="16"/>
      <c r="C28" s="16"/>
      <c r="D28" s="17" t="s">
        <v>61</v>
      </c>
      <c r="E28" s="24"/>
      <c r="F28" s="46"/>
      <c r="G28" s="12"/>
      <c r="H28" s="20"/>
      <c r="I28" s="20"/>
      <c r="J28" s="12"/>
      <c r="K28" s="20"/>
      <c r="L28" s="20"/>
      <c r="M28" s="12"/>
      <c r="N28" s="20"/>
      <c r="O28" s="22"/>
      <c r="P28" s="45"/>
    </row>
    <row r="29" spans="1:16" s="18" customFormat="1" ht="15" customHeight="1" x14ac:dyDescent="0.2">
      <c r="A29" s="16"/>
      <c r="B29" s="16"/>
      <c r="C29" s="16"/>
      <c r="D29" s="17"/>
      <c r="E29" s="24" t="s">
        <v>62</v>
      </c>
      <c r="F29" s="46">
        <f t="shared" si="7"/>
        <v>4</v>
      </c>
      <c r="G29" s="12">
        <f t="shared" ref="G29" si="23">SUM(H29:I29)</f>
        <v>3</v>
      </c>
      <c r="H29" s="20">
        <v>0</v>
      </c>
      <c r="I29" s="20">
        <v>3</v>
      </c>
      <c r="J29" s="12">
        <f>SUM(K29:L29)</f>
        <v>1</v>
      </c>
      <c r="K29" s="20">
        <v>0</v>
      </c>
      <c r="L29" s="20">
        <v>1</v>
      </c>
      <c r="M29" s="12">
        <f t="shared" ref="M29" si="24">SUM(N29:O29)</f>
        <v>0</v>
      </c>
      <c r="N29" s="20">
        <v>0</v>
      </c>
      <c r="O29" s="22">
        <v>0</v>
      </c>
      <c r="P29" s="45"/>
    </row>
    <row r="30" spans="1:16" s="18" customFormat="1" ht="20.100000000000001" customHeight="1" x14ac:dyDescent="0.2">
      <c r="A30" s="16"/>
      <c r="B30" s="16"/>
      <c r="C30" s="16"/>
      <c r="D30" s="17" t="s">
        <v>63</v>
      </c>
      <c r="E30" s="24"/>
      <c r="F30" s="46"/>
      <c r="G30" s="12"/>
      <c r="H30" s="20"/>
      <c r="I30" s="20"/>
      <c r="J30" s="12"/>
      <c r="K30" s="20"/>
      <c r="L30" s="20"/>
      <c r="M30" s="12"/>
      <c r="N30" s="20"/>
      <c r="O30" s="22"/>
      <c r="P30" s="45"/>
    </row>
    <row r="31" spans="1:16" s="18" customFormat="1" ht="15" customHeight="1" x14ac:dyDescent="0.2">
      <c r="A31" s="16"/>
      <c r="B31" s="16"/>
      <c r="C31" s="16"/>
      <c r="D31" s="17"/>
      <c r="E31" s="24" t="s">
        <v>42</v>
      </c>
      <c r="F31" s="46">
        <f t="shared" si="7"/>
        <v>1</v>
      </c>
      <c r="G31" s="12">
        <f t="shared" ref="G31" si="25">SUM(H31:I31)</f>
        <v>1</v>
      </c>
      <c r="H31" s="20">
        <v>0</v>
      </c>
      <c r="I31" s="20">
        <v>1</v>
      </c>
      <c r="J31" s="12">
        <f>SUM(K31:L31)</f>
        <v>0</v>
      </c>
      <c r="K31" s="20">
        <v>0</v>
      </c>
      <c r="L31" s="20">
        <v>0</v>
      </c>
      <c r="M31" s="12">
        <f t="shared" ref="M31" si="26">SUM(N31:O31)</f>
        <v>0</v>
      </c>
      <c r="N31" s="20">
        <v>0</v>
      </c>
      <c r="O31" s="22">
        <v>0</v>
      </c>
      <c r="P31" s="45"/>
    </row>
    <row r="32" spans="1:16" s="18" customFormat="1" ht="20.100000000000001" customHeight="1" x14ac:dyDescent="0.2">
      <c r="A32" s="16"/>
      <c r="B32" s="16"/>
      <c r="C32" s="16"/>
      <c r="D32" s="17" t="s">
        <v>63</v>
      </c>
      <c r="E32" s="24"/>
      <c r="F32" s="46"/>
      <c r="G32" s="12"/>
      <c r="H32" s="20"/>
      <c r="I32" s="20"/>
      <c r="J32" s="12"/>
      <c r="K32" s="20"/>
      <c r="L32" s="20"/>
      <c r="M32" s="12"/>
      <c r="N32" s="20"/>
      <c r="O32" s="22"/>
      <c r="P32" s="45"/>
    </row>
    <row r="33" spans="1:16" s="18" customFormat="1" ht="15" customHeight="1" x14ac:dyDescent="0.2">
      <c r="A33" s="16"/>
      <c r="B33" s="16"/>
      <c r="C33" s="16"/>
      <c r="D33" s="17"/>
      <c r="E33" s="24" t="s">
        <v>75</v>
      </c>
      <c r="F33" s="46"/>
      <c r="G33" s="12"/>
      <c r="H33" s="20"/>
      <c r="I33" s="20"/>
      <c r="J33" s="12"/>
      <c r="K33" s="20"/>
      <c r="L33" s="20"/>
      <c r="M33" s="12"/>
      <c r="N33" s="20"/>
      <c r="O33" s="22"/>
      <c r="P33" s="45"/>
    </row>
    <row r="34" spans="1:16" s="18" customFormat="1" ht="15" customHeight="1" x14ac:dyDescent="0.2">
      <c r="A34" s="16"/>
      <c r="B34" s="16"/>
      <c r="C34" s="16"/>
      <c r="D34" s="17"/>
      <c r="E34" s="24" t="s">
        <v>76</v>
      </c>
      <c r="F34" s="46">
        <f t="shared" si="7"/>
        <v>3</v>
      </c>
      <c r="G34" s="12">
        <f t="shared" ref="G34" si="27">SUM(H34:I34)</f>
        <v>0</v>
      </c>
      <c r="H34" s="20">
        <v>0</v>
      </c>
      <c r="I34" s="21">
        <v>0</v>
      </c>
      <c r="J34" s="12">
        <f>SUM(K34:L34)</f>
        <v>1</v>
      </c>
      <c r="K34" s="20">
        <v>0</v>
      </c>
      <c r="L34" s="20">
        <v>1</v>
      </c>
      <c r="M34" s="12">
        <f t="shared" ref="M34" si="28">SUM(N34:O34)</f>
        <v>2</v>
      </c>
      <c r="N34" s="20">
        <v>0</v>
      </c>
      <c r="O34" s="22">
        <v>2</v>
      </c>
      <c r="P34" s="45"/>
    </row>
    <row r="35" spans="1:16" s="18" customFormat="1" ht="20.100000000000001" customHeight="1" x14ac:dyDescent="0.2">
      <c r="A35" s="16"/>
      <c r="B35" s="16"/>
      <c r="C35" s="16"/>
      <c r="D35" s="17" t="s">
        <v>26</v>
      </c>
      <c r="E35" s="24"/>
      <c r="F35" s="46">
        <f t="shared" si="7"/>
        <v>6</v>
      </c>
      <c r="G35" s="12">
        <f t="shared" si="18"/>
        <v>3</v>
      </c>
      <c r="H35" s="20">
        <v>3</v>
      </c>
      <c r="I35" s="20">
        <v>0</v>
      </c>
      <c r="J35" s="12">
        <f>SUM(K35:L35)</f>
        <v>1</v>
      </c>
      <c r="K35" s="20">
        <v>0</v>
      </c>
      <c r="L35" s="20">
        <v>1</v>
      </c>
      <c r="M35" s="12">
        <f t="shared" si="19"/>
        <v>2</v>
      </c>
      <c r="N35" s="20">
        <v>0</v>
      </c>
      <c r="O35" s="22">
        <v>2</v>
      </c>
      <c r="P35" s="45"/>
    </row>
    <row r="36" spans="1:16" s="18" customFormat="1" ht="20.100000000000001" customHeight="1" x14ac:dyDescent="0.2">
      <c r="A36" s="16"/>
      <c r="B36" s="16"/>
      <c r="C36" s="16"/>
      <c r="D36" s="17" t="s">
        <v>82</v>
      </c>
      <c r="E36" s="24"/>
      <c r="F36" s="46"/>
      <c r="G36" s="12"/>
      <c r="H36" s="20"/>
      <c r="I36" s="20"/>
      <c r="J36" s="12"/>
      <c r="K36" s="20"/>
      <c r="L36" s="20"/>
      <c r="M36" s="12"/>
      <c r="N36" s="20"/>
      <c r="O36" s="22"/>
      <c r="P36" s="45"/>
    </row>
    <row r="37" spans="1:16" s="18" customFormat="1" ht="15" customHeight="1" x14ac:dyDescent="0.2">
      <c r="A37" s="16"/>
      <c r="B37" s="16"/>
      <c r="C37" s="16"/>
      <c r="D37" s="17"/>
      <c r="E37" s="24" t="s">
        <v>83</v>
      </c>
      <c r="F37" s="46"/>
      <c r="G37" s="12"/>
      <c r="H37" s="20"/>
      <c r="I37" s="20"/>
      <c r="J37" s="12"/>
      <c r="K37" s="20"/>
      <c r="L37" s="20"/>
      <c r="M37" s="12"/>
      <c r="N37" s="20"/>
      <c r="O37" s="22"/>
      <c r="P37" s="45"/>
    </row>
    <row r="38" spans="1:16" s="18" customFormat="1" ht="15" customHeight="1" x14ac:dyDescent="0.2">
      <c r="A38" s="16"/>
      <c r="B38" s="16"/>
      <c r="C38" s="16"/>
      <c r="D38" s="17"/>
      <c r="E38" s="24" t="s">
        <v>84</v>
      </c>
      <c r="F38" s="46">
        <f t="shared" si="7"/>
        <v>8</v>
      </c>
      <c r="G38" s="12">
        <f>SUM(H38:I38)</f>
        <v>1</v>
      </c>
      <c r="H38" s="20">
        <v>1</v>
      </c>
      <c r="I38" s="20">
        <v>0</v>
      </c>
      <c r="J38" s="12">
        <f>SUM(K38:L38)</f>
        <v>5</v>
      </c>
      <c r="K38" s="20">
        <v>1</v>
      </c>
      <c r="L38" s="20">
        <v>4</v>
      </c>
      <c r="M38" s="12">
        <f t="shared" ref="M38" si="29">SUM(N38:O38)</f>
        <v>2</v>
      </c>
      <c r="N38" s="20">
        <v>1</v>
      </c>
      <c r="O38" s="22">
        <v>1</v>
      </c>
      <c r="P38" s="45"/>
    </row>
    <row r="39" spans="1:16" s="18" customFormat="1" ht="20.100000000000001" customHeight="1" x14ac:dyDescent="0.2">
      <c r="A39" s="16"/>
      <c r="B39" s="16"/>
      <c r="C39" s="16"/>
      <c r="D39" s="17" t="s">
        <v>77</v>
      </c>
      <c r="E39" s="24"/>
      <c r="F39" s="46"/>
      <c r="G39" s="12"/>
      <c r="H39" s="20"/>
      <c r="I39" s="20"/>
      <c r="J39" s="12"/>
      <c r="K39" s="20"/>
      <c r="L39" s="20"/>
      <c r="M39" s="12"/>
      <c r="N39" s="20"/>
      <c r="O39" s="22"/>
      <c r="P39" s="45"/>
    </row>
    <row r="40" spans="1:16" s="18" customFormat="1" ht="15" customHeight="1" x14ac:dyDescent="0.2">
      <c r="A40" s="16"/>
      <c r="B40" s="16"/>
      <c r="C40" s="16"/>
      <c r="D40" s="17"/>
      <c r="E40" s="24" t="s">
        <v>78</v>
      </c>
      <c r="F40" s="46">
        <f t="shared" si="7"/>
        <v>3</v>
      </c>
      <c r="G40" s="12">
        <f t="shared" ref="G40" si="30">SUM(H40:I40)</f>
        <v>0</v>
      </c>
      <c r="H40" s="20">
        <v>0</v>
      </c>
      <c r="I40" s="21">
        <v>0</v>
      </c>
      <c r="J40" s="12">
        <f>SUM(K40:L40)</f>
        <v>1</v>
      </c>
      <c r="K40" s="20">
        <v>1</v>
      </c>
      <c r="L40" s="20">
        <v>0</v>
      </c>
      <c r="M40" s="12">
        <f t="shared" ref="M40" si="31">SUM(N40:O40)</f>
        <v>2</v>
      </c>
      <c r="N40" s="20">
        <v>2</v>
      </c>
      <c r="O40" s="22">
        <v>0</v>
      </c>
      <c r="P40" s="45"/>
    </row>
    <row r="41" spans="1:16" s="18" customFormat="1" ht="20.100000000000001" customHeight="1" x14ac:dyDescent="0.2">
      <c r="A41" s="16"/>
      <c r="B41" s="16"/>
      <c r="C41" s="16"/>
      <c r="D41" s="17" t="s">
        <v>64</v>
      </c>
      <c r="E41" s="24"/>
      <c r="F41" s="46">
        <f t="shared" si="7"/>
        <v>152</v>
      </c>
      <c r="G41" s="12">
        <f t="shared" ref="G41" si="32">SUM(H41:I41)</f>
        <v>45</v>
      </c>
      <c r="H41" s="20">
        <v>36</v>
      </c>
      <c r="I41" s="20">
        <v>9</v>
      </c>
      <c r="J41" s="12">
        <f>SUM(K41:L41)</f>
        <v>55</v>
      </c>
      <c r="K41" s="20">
        <v>29</v>
      </c>
      <c r="L41" s="20">
        <v>26</v>
      </c>
      <c r="M41" s="12">
        <f t="shared" ref="M41" si="33">SUM(N41:O41)</f>
        <v>52</v>
      </c>
      <c r="N41" s="20">
        <v>29</v>
      </c>
      <c r="O41" s="22">
        <v>23</v>
      </c>
      <c r="P41" s="45"/>
    </row>
    <row r="42" spans="1:16" s="18" customFormat="1" ht="20.100000000000001" customHeight="1" x14ac:dyDescent="0.2">
      <c r="A42" s="16"/>
      <c r="B42" s="16"/>
      <c r="C42" s="16"/>
      <c r="D42" s="17" t="s">
        <v>72</v>
      </c>
      <c r="E42" s="24"/>
      <c r="F42" s="46">
        <f t="shared" si="7"/>
        <v>32</v>
      </c>
      <c r="G42" s="12">
        <f t="shared" si="18"/>
        <v>8</v>
      </c>
      <c r="H42" s="19">
        <v>0</v>
      </c>
      <c r="I42" s="19">
        <v>8</v>
      </c>
      <c r="J42" s="12">
        <f t="shared" si="22"/>
        <v>8</v>
      </c>
      <c r="K42" s="20">
        <v>1</v>
      </c>
      <c r="L42" s="21">
        <v>7</v>
      </c>
      <c r="M42" s="12">
        <f t="shared" ref="M42:M55" si="34">SUM(N42:O42)</f>
        <v>16</v>
      </c>
      <c r="N42" s="20">
        <v>4</v>
      </c>
      <c r="O42" s="22">
        <v>12</v>
      </c>
      <c r="P42" s="45"/>
    </row>
    <row r="43" spans="1:16" s="18" customFormat="1" ht="20.100000000000001" customHeight="1" x14ac:dyDescent="0.2">
      <c r="A43" s="16"/>
      <c r="B43" s="16"/>
      <c r="C43" s="16"/>
      <c r="D43" s="17" t="s">
        <v>27</v>
      </c>
      <c r="E43" s="24"/>
      <c r="F43" s="46">
        <f t="shared" si="7"/>
        <v>6</v>
      </c>
      <c r="G43" s="12">
        <f t="shared" si="18"/>
        <v>3</v>
      </c>
      <c r="H43" s="19">
        <v>0</v>
      </c>
      <c r="I43" s="19">
        <v>3</v>
      </c>
      <c r="J43" s="12">
        <f t="shared" si="22"/>
        <v>2</v>
      </c>
      <c r="K43" s="20">
        <v>0</v>
      </c>
      <c r="L43" s="21">
        <v>2</v>
      </c>
      <c r="M43" s="12">
        <f t="shared" si="34"/>
        <v>1</v>
      </c>
      <c r="N43" s="20">
        <v>1</v>
      </c>
      <c r="O43" s="22">
        <v>0</v>
      </c>
      <c r="P43" s="45"/>
    </row>
    <row r="44" spans="1:16" s="18" customFormat="1" ht="20.100000000000001" customHeight="1" x14ac:dyDescent="0.2">
      <c r="A44" s="16"/>
      <c r="B44" s="16"/>
      <c r="C44" s="16"/>
      <c r="D44" s="17" t="s">
        <v>28</v>
      </c>
      <c r="E44" s="24"/>
      <c r="F44" s="46">
        <f t="shared" si="7"/>
        <v>14</v>
      </c>
      <c r="G44" s="12">
        <f t="shared" ref="G44" si="35">SUM(H44:I44)</f>
        <v>6</v>
      </c>
      <c r="H44" s="19">
        <v>1</v>
      </c>
      <c r="I44" s="19">
        <v>5</v>
      </c>
      <c r="J44" s="12">
        <f t="shared" ref="J44" si="36">SUM(K44:L44)</f>
        <v>5</v>
      </c>
      <c r="K44" s="20">
        <v>1</v>
      </c>
      <c r="L44" s="21">
        <v>4</v>
      </c>
      <c r="M44" s="12">
        <f t="shared" ref="M44" si="37">SUM(N44:O44)</f>
        <v>3</v>
      </c>
      <c r="N44" s="20">
        <v>0</v>
      </c>
      <c r="O44" s="22">
        <v>3</v>
      </c>
      <c r="P44" s="45"/>
    </row>
    <row r="45" spans="1:16" s="18" customFormat="1" ht="20.100000000000001" customHeight="1" x14ac:dyDescent="0.2">
      <c r="A45" s="16"/>
      <c r="B45" s="16"/>
      <c r="C45" s="16" t="s">
        <v>91</v>
      </c>
      <c r="D45" s="17"/>
      <c r="E45" s="24"/>
      <c r="F45" s="46"/>
      <c r="G45" s="12"/>
      <c r="H45" s="19"/>
      <c r="I45" s="19"/>
      <c r="J45" s="12"/>
      <c r="K45" s="20"/>
      <c r="L45" s="21"/>
      <c r="M45" s="12"/>
      <c r="N45" s="20"/>
      <c r="O45" s="22"/>
      <c r="P45" s="45"/>
    </row>
    <row r="46" spans="1:16" s="18" customFormat="1" ht="22.5" customHeight="1" x14ac:dyDescent="0.2">
      <c r="A46" s="16"/>
      <c r="B46" s="16"/>
      <c r="C46" s="16"/>
      <c r="D46" s="17" t="s">
        <v>65</v>
      </c>
      <c r="E46" s="24"/>
      <c r="F46" s="46"/>
      <c r="G46" s="12"/>
      <c r="H46" s="19"/>
      <c r="I46" s="19"/>
      <c r="J46" s="12"/>
      <c r="K46" s="20"/>
      <c r="L46" s="21"/>
      <c r="M46" s="12"/>
      <c r="N46" s="20"/>
      <c r="O46" s="22"/>
      <c r="P46" s="45"/>
    </row>
    <row r="47" spans="1:16" s="18" customFormat="1" ht="15" customHeight="1" x14ac:dyDescent="0.2">
      <c r="A47" s="16"/>
      <c r="B47" s="16"/>
      <c r="C47" s="16"/>
      <c r="D47" s="17"/>
      <c r="E47" s="24" t="s">
        <v>66</v>
      </c>
      <c r="F47" s="46">
        <f t="shared" si="7"/>
        <v>6</v>
      </c>
      <c r="G47" s="12">
        <f t="shared" si="18"/>
        <v>2</v>
      </c>
      <c r="H47" s="19">
        <v>0</v>
      </c>
      <c r="I47" s="19">
        <v>2</v>
      </c>
      <c r="J47" s="12">
        <f t="shared" si="22"/>
        <v>3</v>
      </c>
      <c r="K47" s="20">
        <v>1</v>
      </c>
      <c r="L47" s="21">
        <v>2</v>
      </c>
      <c r="M47" s="12">
        <f t="shared" si="34"/>
        <v>1</v>
      </c>
      <c r="N47" s="20">
        <v>1</v>
      </c>
      <c r="O47" s="22">
        <v>0</v>
      </c>
      <c r="P47" s="45"/>
    </row>
    <row r="48" spans="1:16" s="18" customFormat="1" ht="20.100000000000001" customHeight="1" x14ac:dyDescent="0.2">
      <c r="A48" s="16"/>
      <c r="B48" s="16"/>
      <c r="C48" s="16"/>
      <c r="D48" s="17" t="s">
        <v>17</v>
      </c>
      <c r="F48" s="46">
        <f t="shared" si="7"/>
        <v>132</v>
      </c>
      <c r="G48" s="12">
        <f t="shared" ref="G48:G54" si="38">SUM(H48:I48)</f>
        <v>57</v>
      </c>
      <c r="H48" s="19">
        <v>11</v>
      </c>
      <c r="I48" s="19">
        <v>46</v>
      </c>
      <c r="J48" s="12">
        <f t="shared" si="22"/>
        <v>33</v>
      </c>
      <c r="K48" s="19">
        <v>2</v>
      </c>
      <c r="L48" s="21">
        <v>31</v>
      </c>
      <c r="M48" s="12">
        <f t="shared" si="34"/>
        <v>42</v>
      </c>
      <c r="N48" s="20">
        <v>4</v>
      </c>
      <c r="O48" s="22">
        <v>38</v>
      </c>
      <c r="P48" s="45"/>
    </row>
    <row r="49" spans="1:16" s="18" customFormat="1" ht="20.100000000000001" customHeight="1" x14ac:dyDescent="0.2">
      <c r="A49" s="16"/>
      <c r="B49" s="16"/>
      <c r="C49" s="16"/>
      <c r="D49" s="17" t="s">
        <v>29</v>
      </c>
      <c r="F49" s="46">
        <f t="shared" si="7"/>
        <v>18</v>
      </c>
      <c r="G49" s="12">
        <f t="shared" si="38"/>
        <v>4</v>
      </c>
      <c r="H49" s="19">
        <v>0</v>
      </c>
      <c r="I49" s="19">
        <v>4</v>
      </c>
      <c r="J49" s="12">
        <f t="shared" si="22"/>
        <v>6</v>
      </c>
      <c r="K49" s="19">
        <v>1</v>
      </c>
      <c r="L49" s="21">
        <v>5</v>
      </c>
      <c r="M49" s="12">
        <f t="shared" si="34"/>
        <v>8</v>
      </c>
      <c r="N49" s="20">
        <v>3</v>
      </c>
      <c r="O49" s="22">
        <v>5</v>
      </c>
      <c r="P49" s="45"/>
    </row>
    <row r="50" spans="1:16" s="18" customFormat="1" ht="20.100000000000001" customHeight="1" x14ac:dyDescent="0.2">
      <c r="A50" s="16"/>
      <c r="B50" s="16"/>
      <c r="C50" s="16"/>
      <c r="D50" s="17" t="s">
        <v>18</v>
      </c>
      <c r="F50" s="46">
        <f t="shared" si="7"/>
        <v>245</v>
      </c>
      <c r="G50" s="12">
        <f t="shared" si="38"/>
        <v>121</v>
      </c>
      <c r="H50" s="19">
        <v>46</v>
      </c>
      <c r="I50" s="19">
        <v>75</v>
      </c>
      <c r="J50" s="12">
        <f t="shared" si="22"/>
        <v>73</v>
      </c>
      <c r="K50" s="19">
        <v>32</v>
      </c>
      <c r="L50" s="21">
        <v>41</v>
      </c>
      <c r="M50" s="12">
        <f t="shared" si="34"/>
        <v>51</v>
      </c>
      <c r="N50" s="20">
        <v>14</v>
      </c>
      <c r="O50" s="22">
        <v>37</v>
      </c>
      <c r="P50" s="45"/>
    </row>
    <row r="51" spans="1:16" s="18" customFormat="1" ht="20.100000000000001" customHeight="1" x14ac:dyDescent="0.2">
      <c r="A51" s="16"/>
      <c r="B51" s="16"/>
      <c r="C51" s="16"/>
      <c r="D51" s="17" t="s">
        <v>19</v>
      </c>
      <c r="F51" s="46">
        <f t="shared" si="7"/>
        <v>29</v>
      </c>
      <c r="G51" s="12">
        <f t="shared" si="38"/>
        <v>4</v>
      </c>
      <c r="H51" s="19">
        <v>1</v>
      </c>
      <c r="I51" s="19">
        <v>3</v>
      </c>
      <c r="J51" s="12">
        <f t="shared" si="22"/>
        <v>9</v>
      </c>
      <c r="K51" s="19">
        <v>2</v>
      </c>
      <c r="L51" s="21">
        <v>7</v>
      </c>
      <c r="M51" s="12">
        <f t="shared" si="34"/>
        <v>16</v>
      </c>
      <c r="N51" s="20">
        <v>4</v>
      </c>
      <c r="O51" s="22">
        <v>12</v>
      </c>
      <c r="P51" s="45"/>
    </row>
    <row r="52" spans="1:16" s="18" customFormat="1" ht="20.100000000000001" customHeight="1" x14ac:dyDescent="0.2">
      <c r="A52" s="16"/>
      <c r="B52" s="16"/>
      <c r="C52" s="16"/>
      <c r="D52" s="17" t="s">
        <v>31</v>
      </c>
      <c r="E52" s="25"/>
      <c r="F52" s="46">
        <f t="shared" si="7"/>
        <v>71</v>
      </c>
      <c r="G52" s="12">
        <f t="shared" si="38"/>
        <v>30</v>
      </c>
      <c r="H52" s="19">
        <v>18</v>
      </c>
      <c r="I52" s="19">
        <v>12</v>
      </c>
      <c r="J52" s="12">
        <f t="shared" si="22"/>
        <v>20</v>
      </c>
      <c r="K52" s="20">
        <v>9</v>
      </c>
      <c r="L52" s="21">
        <v>11</v>
      </c>
      <c r="M52" s="12">
        <f t="shared" si="34"/>
        <v>21</v>
      </c>
      <c r="N52" s="20">
        <v>7</v>
      </c>
      <c r="O52" s="22">
        <v>14</v>
      </c>
      <c r="P52" s="45"/>
    </row>
    <row r="53" spans="1:16" s="18" customFormat="1" ht="20.100000000000001" customHeight="1" x14ac:dyDescent="0.2">
      <c r="A53" s="16"/>
      <c r="B53" s="16"/>
      <c r="C53" s="16"/>
      <c r="D53" s="23" t="s">
        <v>32</v>
      </c>
      <c r="F53" s="46">
        <f t="shared" si="7"/>
        <v>45</v>
      </c>
      <c r="G53" s="12">
        <f t="shared" si="38"/>
        <v>17</v>
      </c>
      <c r="H53" s="21">
        <v>4</v>
      </c>
      <c r="I53" s="21">
        <v>13</v>
      </c>
      <c r="J53" s="12">
        <f t="shared" si="22"/>
        <v>13</v>
      </c>
      <c r="K53" s="21">
        <v>3</v>
      </c>
      <c r="L53" s="21">
        <v>10</v>
      </c>
      <c r="M53" s="12">
        <f t="shared" si="34"/>
        <v>15</v>
      </c>
      <c r="N53" s="20">
        <v>3</v>
      </c>
      <c r="O53" s="22">
        <v>12</v>
      </c>
      <c r="P53" s="45"/>
    </row>
    <row r="54" spans="1:16" s="18" customFormat="1" ht="20.100000000000001" customHeight="1" x14ac:dyDescent="0.2">
      <c r="A54" s="16"/>
      <c r="B54" s="16"/>
      <c r="C54" s="16"/>
      <c r="D54" s="23" t="s">
        <v>20</v>
      </c>
      <c r="F54" s="46">
        <f t="shared" si="7"/>
        <v>12</v>
      </c>
      <c r="G54" s="12">
        <f t="shared" si="38"/>
        <v>12</v>
      </c>
      <c r="H54" s="21">
        <v>6</v>
      </c>
      <c r="I54" s="21">
        <v>6</v>
      </c>
      <c r="J54" s="12">
        <f t="shared" ref="J54" si="39">SUM(K54:L54)</f>
        <v>0</v>
      </c>
      <c r="K54" s="20">
        <v>0</v>
      </c>
      <c r="L54" s="21">
        <v>0</v>
      </c>
      <c r="M54" s="12">
        <f t="shared" ref="M54" si="40">SUM(N54:O54)</f>
        <v>0</v>
      </c>
      <c r="N54" s="20">
        <v>0</v>
      </c>
      <c r="O54" s="22">
        <v>0</v>
      </c>
      <c r="P54" s="45"/>
    </row>
    <row r="55" spans="1:16" s="18" customFormat="1" ht="20.100000000000001" customHeight="1" x14ac:dyDescent="0.2">
      <c r="A55" s="16"/>
      <c r="B55" s="16"/>
      <c r="C55" s="16"/>
      <c r="D55" s="16" t="s">
        <v>67</v>
      </c>
      <c r="E55" s="24"/>
      <c r="F55" s="46">
        <f t="shared" si="7"/>
        <v>26</v>
      </c>
      <c r="G55" s="12">
        <f t="shared" si="18"/>
        <v>8</v>
      </c>
      <c r="H55" s="19">
        <v>5</v>
      </c>
      <c r="I55" s="19">
        <v>3</v>
      </c>
      <c r="J55" s="12">
        <f t="shared" si="22"/>
        <v>9</v>
      </c>
      <c r="K55" s="20">
        <v>7</v>
      </c>
      <c r="L55" s="21">
        <v>2</v>
      </c>
      <c r="M55" s="12">
        <f t="shared" si="34"/>
        <v>9</v>
      </c>
      <c r="N55" s="20">
        <v>5</v>
      </c>
      <c r="O55" s="22">
        <v>4</v>
      </c>
      <c r="P55" s="45"/>
    </row>
    <row r="56" spans="1:16" s="18" customFormat="1" ht="20.100000000000001" customHeight="1" x14ac:dyDescent="0.2">
      <c r="A56" s="16"/>
      <c r="B56" s="16"/>
      <c r="C56" s="16"/>
      <c r="D56" s="17" t="s">
        <v>34</v>
      </c>
      <c r="E56" s="24"/>
      <c r="F56" s="46"/>
      <c r="G56" s="12"/>
      <c r="H56" s="19"/>
      <c r="I56" s="19"/>
      <c r="J56" s="12"/>
      <c r="K56" s="20"/>
      <c r="L56" s="21"/>
      <c r="M56" s="12"/>
      <c r="N56" s="20"/>
      <c r="O56" s="22"/>
      <c r="P56" s="45"/>
    </row>
    <row r="57" spans="1:16" s="18" customFormat="1" ht="15" customHeight="1" x14ac:dyDescent="0.2">
      <c r="A57" s="16"/>
      <c r="B57" s="16"/>
      <c r="C57" s="16"/>
      <c r="D57" s="17"/>
      <c r="E57" s="24" t="s">
        <v>35</v>
      </c>
      <c r="F57" s="46">
        <f t="shared" si="7"/>
        <v>157</v>
      </c>
      <c r="G57" s="12">
        <f>SUM(H57:I57)</f>
        <v>60</v>
      </c>
      <c r="H57" s="19">
        <v>26</v>
      </c>
      <c r="I57" s="19">
        <v>34</v>
      </c>
      <c r="J57" s="12">
        <f>SUM(K57:L57)</f>
        <v>63</v>
      </c>
      <c r="K57" s="20">
        <v>29</v>
      </c>
      <c r="L57" s="21">
        <v>34</v>
      </c>
      <c r="M57" s="12">
        <f>SUM(N57:O57)</f>
        <v>34</v>
      </c>
      <c r="N57" s="20">
        <v>9</v>
      </c>
      <c r="O57" s="22">
        <v>25</v>
      </c>
      <c r="P57" s="45"/>
    </row>
    <row r="58" spans="1:16" s="18" customFormat="1" ht="20.100000000000001" customHeight="1" x14ac:dyDescent="0.2">
      <c r="A58" s="16"/>
      <c r="B58" s="16"/>
      <c r="C58" s="16"/>
      <c r="D58" s="17" t="s">
        <v>36</v>
      </c>
      <c r="E58" s="24"/>
      <c r="F58" s="46">
        <f t="shared" si="7"/>
        <v>223</v>
      </c>
      <c r="G58" s="12">
        <f t="shared" ref="G58" si="41">SUM(H58:I58)</f>
        <v>92</v>
      </c>
      <c r="H58" s="21">
        <v>29</v>
      </c>
      <c r="I58" s="21">
        <v>63</v>
      </c>
      <c r="J58" s="12">
        <f t="shared" ref="J58" si="42">SUM(K58:L58)</f>
        <v>66</v>
      </c>
      <c r="K58" s="22">
        <v>25</v>
      </c>
      <c r="L58" s="21">
        <v>41</v>
      </c>
      <c r="M58" s="12">
        <f>SUM(N58:O58)</f>
        <v>65</v>
      </c>
      <c r="N58" s="20">
        <v>19</v>
      </c>
      <c r="O58" s="22">
        <v>46</v>
      </c>
      <c r="P58" s="45"/>
    </row>
    <row r="59" spans="1:16" s="18" customFormat="1" ht="20.100000000000001" customHeight="1" x14ac:dyDescent="0.2">
      <c r="A59" s="16"/>
      <c r="B59" s="16"/>
      <c r="C59" s="16"/>
      <c r="D59" s="17" t="s">
        <v>85</v>
      </c>
      <c r="E59" s="24"/>
      <c r="F59" s="46"/>
      <c r="G59" s="12"/>
      <c r="H59" s="21"/>
      <c r="I59" s="21"/>
      <c r="J59" s="12"/>
      <c r="K59" s="22"/>
      <c r="L59" s="21"/>
      <c r="M59" s="12"/>
      <c r="N59" s="20"/>
      <c r="O59" s="22"/>
      <c r="P59" s="45"/>
    </row>
    <row r="60" spans="1:16" s="18" customFormat="1" ht="15" customHeight="1" x14ac:dyDescent="0.2">
      <c r="A60" s="16"/>
      <c r="B60" s="16"/>
      <c r="C60" s="16"/>
      <c r="D60" s="17"/>
      <c r="E60" s="24" t="s">
        <v>86</v>
      </c>
      <c r="F60" s="46">
        <f t="shared" si="7"/>
        <v>124</v>
      </c>
      <c r="G60" s="12">
        <f t="shared" si="18"/>
        <v>39</v>
      </c>
      <c r="H60" s="21">
        <v>12</v>
      </c>
      <c r="I60" s="21">
        <v>27</v>
      </c>
      <c r="J60" s="12">
        <f t="shared" si="22"/>
        <v>58</v>
      </c>
      <c r="K60" s="22">
        <v>10</v>
      </c>
      <c r="L60" s="21">
        <v>48</v>
      </c>
      <c r="M60" s="12">
        <f>SUM(N60:O60)</f>
        <v>27</v>
      </c>
      <c r="N60" s="20">
        <v>4</v>
      </c>
      <c r="O60" s="22">
        <v>23</v>
      </c>
      <c r="P60" s="45"/>
    </row>
    <row r="61" spans="1:16" s="11" customFormat="1" ht="27.6" customHeight="1" x14ac:dyDescent="0.2">
      <c r="A61" s="14"/>
      <c r="B61" s="14"/>
      <c r="C61" s="15" t="s">
        <v>37</v>
      </c>
      <c r="E61" s="14"/>
      <c r="F61" s="46">
        <f t="shared" ref="F61:O61" si="43">SUM(F62:F63)</f>
        <v>11</v>
      </c>
      <c r="G61" s="46">
        <f t="shared" si="43"/>
        <v>1</v>
      </c>
      <c r="H61" s="46">
        <f t="shared" si="43"/>
        <v>0</v>
      </c>
      <c r="I61" s="46">
        <f t="shared" si="43"/>
        <v>1</v>
      </c>
      <c r="J61" s="46">
        <f t="shared" si="43"/>
        <v>8</v>
      </c>
      <c r="K61" s="46">
        <f t="shared" si="43"/>
        <v>2</v>
      </c>
      <c r="L61" s="46">
        <f t="shared" si="43"/>
        <v>6</v>
      </c>
      <c r="M61" s="46">
        <f t="shared" si="43"/>
        <v>2</v>
      </c>
      <c r="N61" s="46">
        <f t="shared" si="43"/>
        <v>2</v>
      </c>
      <c r="O61" s="50">
        <f t="shared" si="43"/>
        <v>0</v>
      </c>
      <c r="P61" s="44"/>
    </row>
    <row r="62" spans="1:16" s="11" customFormat="1" ht="20.100000000000001" customHeight="1" x14ac:dyDescent="0.2">
      <c r="A62" s="14"/>
      <c r="B62" s="14"/>
      <c r="C62" s="15"/>
      <c r="D62" s="2" t="s">
        <v>38</v>
      </c>
      <c r="E62" s="14"/>
      <c r="F62" s="46">
        <f t="shared" si="7"/>
        <v>2</v>
      </c>
      <c r="G62" s="12">
        <f>SUM(H62:I62)</f>
        <v>0</v>
      </c>
      <c r="H62" s="20">
        <v>0</v>
      </c>
      <c r="I62" s="20">
        <v>0</v>
      </c>
      <c r="J62" s="12">
        <f>SUM(K62:L62)</f>
        <v>2</v>
      </c>
      <c r="K62" s="19">
        <v>1</v>
      </c>
      <c r="L62" s="21">
        <v>1</v>
      </c>
      <c r="M62" s="12">
        <f>SUM(N62:O62)</f>
        <v>0</v>
      </c>
      <c r="N62" s="20">
        <v>0</v>
      </c>
      <c r="O62" s="22">
        <v>0</v>
      </c>
      <c r="P62" s="44"/>
    </row>
    <row r="63" spans="1:16" s="11" customFormat="1" ht="20.100000000000001" customHeight="1" x14ac:dyDescent="0.2">
      <c r="A63" s="39"/>
      <c r="B63" s="39"/>
      <c r="C63" s="15"/>
      <c r="D63" s="2" t="s">
        <v>71</v>
      </c>
      <c r="E63" s="39"/>
      <c r="F63" s="46">
        <f t="shared" si="7"/>
        <v>9</v>
      </c>
      <c r="G63" s="12">
        <f>SUM(H63:I63)</f>
        <v>1</v>
      </c>
      <c r="H63" s="19" t="s">
        <v>70</v>
      </c>
      <c r="I63" s="19">
        <v>1</v>
      </c>
      <c r="J63" s="12">
        <f>SUM(K63:L63)</f>
        <v>6</v>
      </c>
      <c r="K63" s="20">
        <v>1</v>
      </c>
      <c r="L63" s="22">
        <v>5</v>
      </c>
      <c r="M63" s="12">
        <f>SUM(N63:O63)</f>
        <v>2</v>
      </c>
      <c r="N63" s="20">
        <v>2</v>
      </c>
      <c r="O63" s="21" t="s">
        <v>70</v>
      </c>
      <c r="P63" s="44"/>
    </row>
    <row r="64" spans="1:16" s="11" customFormat="1" ht="27.6" customHeight="1" x14ac:dyDescent="0.2">
      <c r="A64" s="14"/>
      <c r="B64" s="14"/>
      <c r="C64" s="15" t="s">
        <v>40</v>
      </c>
      <c r="E64" s="14"/>
      <c r="F64" s="46">
        <f>SUM(F66:F83)</f>
        <v>67</v>
      </c>
      <c r="G64" s="46">
        <f t="shared" ref="G64:O64" si="44">SUM(G66:G83)</f>
        <v>38</v>
      </c>
      <c r="H64" s="46">
        <f t="shared" si="44"/>
        <v>18</v>
      </c>
      <c r="I64" s="46">
        <f t="shared" si="44"/>
        <v>20</v>
      </c>
      <c r="J64" s="46">
        <f t="shared" si="44"/>
        <v>14</v>
      </c>
      <c r="K64" s="46">
        <f t="shared" si="44"/>
        <v>7</v>
      </c>
      <c r="L64" s="46">
        <f t="shared" si="44"/>
        <v>7</v>
      </c>
      <c r="M64" s="46">
        <f t="shared" si="44"/>
        <v>15</v>
      </c>
      <c r="N64" s="46">
        <f t="shared" si="44"/>
        <v>6</v>
      </c>
      <c r="O64" s="50">
        <f t="shared" si="44"/>
        <v>9</v>
      </c>
      <c r="P64" s="44"/>
    </row>
    <row r="65" spans="1:16" s="11" customFormat="1" ht="20.100000000000001" customHeight="1" x14ac:dyDescent="0.2">
      <c r="A65" s="14"/>
      <c r="B65" s="14"/>
      <c r="C65" s="15"/>
      <c r="D65" s="2" t="s">
        <v>41</v>
      </c>
      <c r="E65" s="14"/>
      <c r="F65" s="46"/>
      <c r="G65" s="12"/>
      <c r="H65" s="19"/>
      <c r="I65" s="19"/>
      <c r="J65" s="12"/>
      <c r="K65" s="19"/>
      <c r="L65" s="21"/>
      <c r="M65" s="12"/>
      <c r="N65" s="20"/>
      <c r="O65" s="22"/>
      <c r="P65" s="44"/>
    </row>
    <row r="66" spans="1:16" s="11" customFormat="1" ht="15" customHeight="1" x14ac:dyDescent="0.2">
      <c r="A66" s="14"/>
      <c r="B66" s="14"/>
      <c r="C66" s="15"/>
      <c r="D66" s="2"/>
      <c r="E66" s="14" t="s">
        <v>42</v>
      </c>
      <c r="F66" s="46">
        <f t="shared" si="7"/>
        <v>2</v>
      </c>
      <c r="G66" s="12">
        <f>SUM(H66:I66)</f>
        <v>0</v>
      </c>
      <c r="H66" s="20">
        <v>0</v>
      </c>
      <c r="I66" s="20">
        <v>0</v>
      </c>
      <c r="J66" s="12">
        <f>SUM(K66:L66)</f>
        <v>1</v>
      </c>
      <c r="K66" s="19">
        <v>1</v>
      </c>
      <c r="L66" s="21" t="s">
        <v>70</v>
      </c>
      <c r="M66" s="12">
        <f>SUM(N66:O66)</f>
        <v>1</v>
      </c>
      <c r="N66" s="19" t="s">
        <v>70</v>
      </c>
      <c r="O66" s="22">
        <v>1</v>
      </c>
      <c r="P66" s="44"/>
    </row>
    <row r="67" spans="1:16" s="11" customFormat="1" ht="20.100000000000001" customHeight="1" x14ac:dyDescent="0.2">
      <c r="A67" s="43"/>
      <c r="B67" s="43"/>
      <c r="C67" s="15"/>
      <c r="D67" s="2" t="s">
        <v>87</v>
      </c>
      <c r="E67" s="43"/>
      <c r="F67" s="46"/>
      <c r="G67" s="12"/>
      <c r="H67" s="20"/>
      <c r="I67" s="20"/>
      <c r="J67" s="12"/>
      <c r="K67" s="20"/>
      <c r="L67" s="20"/>
      <c r="M67" s="12"/>
      <c r="N67" s="19"/>
      <c r="O67" s="22"/>
      <c r="P67" s="44"/>
    </row>
    <row r="68" spans="1:16" s="11" customFormat="1" ht="15" customHeight="1" x14ac:dyDescent="0.2">
      <c r="A68" s="40"/>
      <c r="B68" s="40"/>
      <c r="C68" s="15"/>
      <c r="D68" s="2"/>
      <c r="E68" s="43" t="s">
        <v>88</v>
      </c>
      <c r="F68" s="46">
        <f t="shared" ref="F68:F96" si="45">SUM(G68,J68,M68)</f>
        <v>1</v>
      </c>
      <c r="G68" s="12">
        <f>SUM(H68:I68)</f>
        <v>0</v>
      </c>
      <c r="H68" s="20">
        <v>0</v>
      </c>
      <c r="I68" s="20">
        <v>0</v>
      </c>
      <c r="J68" s="12">
        <f>SUM(K68:L68)</f>
        <v>0</v>
      </c>
      <c r="K68" s="20">
        <v>0</v>
      </c>
      <c r="L68" s="20">
        <v>0</v>
      </c>
      <c r="M68" s="12">
        <f>SUM(N68:O68)</f>
        <v>1</v>
      </c>
      <c r="N68" s="19" t="s">
        <v>70</v>
      </c>
      <c r="O68" s="22">
        <v>1</v>
      </c>
      <c r="P68" s="44"/>
    </row>
    <row r="69" spans="1:16" s="11" customFormat="1" ht="20.100000000000001" customHeight="1" x14ac:dyDescent="0.2">
      <c r="A69" s="39"/>
      <c r="B69" s="39"/>
      <c r="C69" s="15"/>
      <c r="D69" s="2" t="s">
        <v>89</v>
      </c>
      <c r="E69" s="39"/>
      <c r="F69" s="46"/>
      <c r="G69" s="12"/>
      <c r="H69" s="20"/>
      <c r="I69" s="20"/>
      <c r="J69" s="12"/>
      <c r="K69" s="20"/>
      <c r="L69" s="22"/>
      <c r="M69" s="12"/>
      <c r="N69" s="19"/>
      <c r="O69" s="22"/>
      <c r="P69" s="44"/>
    </row>
    <row r="70" spans="1:16" s="11" customFormat="1" ht="15" customHeight="1" x14ac:dyDescent="0.2">
      <c r="A70" s="39"/>
      <c r="B70" s="39"/>
      <c r="C70" s="15"/>
      <c r="D70" s="2"/>
      <c r="E70" s="39" t="s">
        <v>90</v>
      </c>
      <c r="F70" s="46">
        <f t="shared" si="45"/>
        <v>3</v>
      </c>
      <c r="G70" s="12">
        <f>SUM(H70:I70)</f>
        <v>2</v>
      </c>
      <c r="H70" s="20">
        <v>2</v>
      </c>
      <c r="I70" s="19" t="s">
        <v>70</v>
      </c>
      <c r="J70" s="12">
        <f>SUM(K70:L70)</f>
        <v>0</v>
      </c>
      <c r="K70" s="20">
        <v>0</v>
      </c>
      <c r="L70" s="21">
        <v>0</v>
      </c>
      <c r="M70" s="12">
        <f>SUM(N70:O70)</f>
        <v>1</v>
      </c>
      <c r="N70" s="19" t="s">
        <v>70</v>
      </c>
      <c r="O70" s="22">
        <v>1</v>
      </c>
      <c r="P70" s="44"/>
    </row>
    <row r="71" spans="1:16" s="11" customFormat="1" ht="20.100000000000001" customHeight="1" x14ac:dyDescent="0.2">
      <c r="A71" s="14"/>
      <c r="B71" s="14"/>
      <c r="C71" s="15"/>
      <c r="D71" s="2" t="s">
        <v>43</v>
      </c>
      <c r="E71" s="14"/>
      <c r="F71" s="46"/>
      <c r="G71" s="12"/>
      <c r="H71" s="19"/>
      <c r="I71" s="19"/>
      <c r="J71" s="12"/>
      <c r="K71" s="19"/>
      <c r="L71" s="21"/>
      <c r="M71" s="12"/>
      <c r="N71" s="20"/>
      <c r="O71" s="22"/>
      <c r="P71" s="44"/>
    </row>
    <row r="72" spans="1:16" s="11" customFormat="1" ht="15" customHeight="1" x14ac:dyDescent="0.2">
      <c r="A72" s="14"/>
      <c r="B72" s="14"/>
      <c r="C72" s="15"/>
      <c r="D72" s="2"/>
      <c r="E72" s="14" t="s">
        <v>35</v>
      </c>
      <c r="F72" s="46">
        <f t="shared" si="45"/>
        <v>2</v>
      </c>
      <c r="G72" s="12">
        <f>SUM(H72:I72)</f>
        <v>1</v>
      </c>
      <c r="H72" s="19" t="s">
        <v>70</v>
      </c>
      <c r="I72" s="19">
        <v>1</v>
      </c>
      <c r="J72" s="12">
        <f>SUM(K72:L72)</f>
        <v>1</v>
      </c>
      <c r="K72" s="19">
        <v>1</v>
      </c>
      <c r="L72" s="21" t="s">
        <v>70</v>
      </c>
      <c r="M72" s="12">
        <f>SUM(N72:O72)</f>
        <v>0</v>
      </c>
      <c r="N72" s="20">
        <v>0</v>
      </c>
      <c r="O72" s="22">
        <v>0</v>
      </c>
      <c r="P72" s="44"/>
    </row>
    <row r="73" spans="1:16" s="11" customFormat="1" ht="20.100000000000001" customHeight="1" x14ac:dyDescent="0.2">
      <c r="A73" s="14"/>
      <c r="B73" s="14"/>
      <c r="C73" s="15"/>
      <c r="D73" s="2" t="s">
        <v>44</v>
      </c>
      <c r="E73" s="14"/>
      <c r="F73" s="46"/>
      <c r="G73" s="12"/>
      <c r="H73" s="20"/>
      <c r="I73" s="20"/>
      <c r="J73" s="12"/>
      <c r="K73" s="20"/>
      <c r="L73" s="20"/>
      <c r="M73" s="12"/>
      <c r="N73" s="20"/>
      <c r="O73" s="22"/>
      <c r="P73" s="44"/>
    </row>
    <row r="74" spans="1:16" s="11" customFormat="1" ht="15" customHeight="1" x14ac:dyDescent="0.2">
      <c r="A74" s="14"/>
      <c r="B74" s="14"/>
      <c r="C74" s="15"/>
      <c r="D74" s="2"/>
      <c r="E74" s="14" t="s">
        <v>45</v>
      </c>
      <c r="F74" s="46">
        <f t="shared" si="45"/>
        <v>4</v>
      </c>
      <c r="G74" s="12">
        <f>SUM(H74:I74)</f>
        <v>4</v>
      </c>
      <c r="H74" s="20">
        <v>3</v>
      </c>
      <c r="I74" s="20">
        <v>1</v>
      </c>
      <c r="J74" s="12">
        <f>SUM(K74:L74)</f>
        <v>0</v>
      </c>
      <c r="K74" s="20">
        <v>0</v>
      </c>
      <c r="L74" s="21">
        <v>0</v>
      </c>
      <c r="M74" s="12">
        <f>SUM(N74:O74)</f>
        <v>0</v>
      </c>
      <c r="N74" s="20">
        <v>0</v>
      </c>
      <c r="O74" s="22">
        <v>0</v>
      </c>
      <c r="P74" s="44"/>
    </row>
    <row r="75" spans="1:16" s="11" customFormat="1" ht="20.100000000000001" customHeight="1" x14ac:dyDescent="0.2">
      <c r="A75" s="14"/>
      <c r="B75" s="14"/>
      <c r="C75" s="15"/>
      <c r="D75" s="2" t="s">
        <v>38</v>
      </c>
      <c r="E75" s="14"/>
      <c r="F75" s="46">
        <f t="shared" si="45"/>
        <v>10</v>
      </c>
      <c r="G75" s="12">
        <f t="shared" ref="G75:G83" si="46">SUM(H75:I75)</f>
        <v>4</v>
      </c>
      <c r="H75" s="19">
        <v>2</v>
      </c>
      <c r="I75" s="19">
        <v>2</v>
      </c>
      <c r="J75" s="12">
        <f t="shared" ref="J75:J83" si="47">SUM(K75:L75)</f>
        <v>3</v>
      </c>
      <c r="K75" s="19">
        <v>2</v>
      </c>
      <c r="L75" s="21">
        <v>1</v>
      </c>
      <c r="M75" s="12">
        <f>SUM(N75:O75)</f>
        <v>3</v>
      </c>
      <c r="N75" s="20">
        <v>2</v>
      </c>
      <c r="O75" s="22">
        <v>1</v>
      </c>
      <c r="P75" s="44"/>
    </row>
    <row r="76" spans="1:16" s="11" customFormat="1" ht="20.100000000000001" customHeight="1" x14ac:dyDescent="0.2">
      <c r="A76" s="39"/>
      <c r="B76" s="39"/>
      <c r="C76" s="15"/>
      <c r="D76" s="2" t="s">
        <v>31</v>
      </c>
      <c r="E76" s="39"/>
      <c r="F76" s="46">
        <f t="shared" si="45"/>
        <v>14</v>
      </c>
      <c r="G76" s="12">
        <f t="shared" ref="G76" si="48">SUM(H76:I76)</f>
        <v>13</v>
      </c>
      <c r="H76" s="19">
        <v>4</v>
      </c>
      <c r="I76" s="19">
        <v>9</v>
      </c>
      <c r="J76" s="12">
        <f t="shared" ref="J76" si="49">SUM(K76:L76)</f>
        <v>1</v>
      </c>
      <c r="K76" s="19">
        <v>1</v>
      </c>
      <c r="L76" s="21" t="s">
        <v>70</v>
      </c>
      <c r="M76" s="12">
        <f>SUM(N76:O76)</f>
        <v>0</v>
      </c>
      <c r="N76" s="20">
        <v>0</v>
      </c>
      <c r="O76" s="22">
        <v>0</v>
      </c>
      <c r="P76" s="44"/>
    </row>
    <row r="77" spans="1:16" s="11" customFormat="1" ht="20.100000000000001" customHeight="1" x14ac:dyDescent="0.2">
      <c r="A77" s="14"/>
      <c r="B77" s="14"/>
      <c r="C77" s="15"/>
      <c r="D77" s="2" t="s">
        <v>80</v>
      </c>
      <c r="E77" s="14"/>
      <c r="F77" s="46">
        <f t="shared" si="45"/>
        <v>3</v>
      </c>
      <c r="G77" s="12">
        <f t="shared" si="46"/>
        <v>1</v>
      </c>
      <c r="H77" s="19" t="s">
        <v>70</v>
      </c>
      <c r="I77" s="19">
        <v>1</v>
      </c>
      <c r="J77" s="12">
        <f t="shared" si="47"/>
        <v>0</v>
      </c>
      <c r="K77" s="20">
        <v>0</v>
      </c>
      <c r="L77" s="21">
        <v>0</v>
      </c>
      <c r="M77" s="12">
        <f>SUM(N77:O77)</f>
        <v>2</v>
      </c>
      <c r="N77" s="20">
        <v>0</v>
      </c>
      <c r="O77" s="22">
        <v>2</v>
      </c>
      <c r="P77" s="44"/>
    </row>
    <row r="78" spans="1:16" s="11" customFormat="1" ht="20.100000000000001" customHeight="1" x14ac:dyDescent="0.2">
      <c r="A78" s="14"/>
      <c r="B78" s="14"/>
      <c r="C78" s="15"/>
      <c r="D78" s="2" t="s">
        <v>46</v>
      </c>
      <c r="E78" s="14"/>
      <c r="F78" s="46"/>
      <c r="G78" s="12"/>
      <c r="H78" s="19"/>
      <c r="I78" s="19"/>
      <c r="J78" s="12"/>
      <c r="K78" s="19"/>
      <c r="L78" s="21"/>
      <c r="M78" s="12"/>
      <c r="N78" s="20"/>
      <c r="O78" s="22"/>
      <c r="P78" s="44"/>
    </row>
    <row r="79" spans="1:16" s="11" customFormat="1" ht="15" customHeight="1" x14ac:dyDescent="0.2">
      <c r="A79" s="14"/>
      <c r="B79" s="14"/>
      <c r="C79" s="15"/>
      <c r="D79" s="2"/>
      <c r="E79" s="14" t="s">
        <v>47</v>
      </c>
      <c r="F79" s="46">
        <f t="shared" si="45"/>
        <v>1</v>
      </c>
      <c r="G79" s="12">
        <f>SUM(H79:I79)</f>
        <v>0</v>
      </c>
      <c r="H79" s="20">
        <v>0</v>
      </c>
      <c r="I79" s="20">
        <v>0</v>
      </c>
      <c r="J79" s="12">
        <f>SUM(K79:L79)</f>
        <v>1</v>
      </c>
      <c r="K79" s="19" t="s">
        <v>70</v>
      </c>
      <c r="L79" s="21">
        <v>1</v>
      </c>
      <c r="M79" s="12">
        <f>SUM(N79:O79)</f>
        <v>0</v>
      </c>
      <c r="N79" s="20">
        <v>0</v>
      </c>
      <c r="O79" s="22">
        <v>0</v>
      </c>
      <c r="P79" s="44"/>
    </row>
    <row r="80" spans="1:16" s="11" customFormat="1" ht="20.100000000000001" customHeight="1" x14ac:dyDescent="0.2">
      <c r="A80" s="14"/>
      <c r="B80" s="14"/>
      <c r="C80" s="15"/>
      <c r="D80" s="2" t="s">
        <v>33</v>
      </c>
      <c r="E80" s="14"/>
      <c r="F80" s="46">
        <f t="shared" si="45"/>
        <v>2</v>
      </c>
      <c r="G80" s="12">
        <f t="shared" si="46"/>
        <v>1</v>
      </c>
      <c r="H80" s="19">
        <v>1</v>
      </c>
      <c r="I80" s="19" t="s">
        <v>70</v>
      </c>
      <c r="J80" s="12">
        <f t="shared" si="47"/>
        <v>1</v>
      </c>
      <c r="K80" s="19" t="s">
        <v>70</v>
      </c>
      <c r="L80" s="21">
        <v>1</v>
      </c>
      <c r="M80" s="12">
        <f>SUM(N80:O80)</f>
        <v>0</v>
      </c>
      <c r="N80" s="20">
        <v>0</v>
      </c>
      <c r="O80" s="22">
        <v>0</v>
      </c>
      <c r="P80" s="44"/>
    </row>
    <row r="81" spans="1:16" s="11" customFormat="1" ht="20.100000000000001" customHeight="1" x14ac:dyDescent="0.2">
      <c r="A81" s="40"/>
      <c r="B81" s="40"/>
      <c r="C81" s="15"/>
      <c r="D81" s="2" t="s">
        <v>79</v>
      </c>
      <c r="E81" s="40"/>
      <c r="F81" s="46"/>
      <c r="G81" s="12"/>
      <c r="H81" s="20"/>
      <c r="I81" s="20"/>
      <c r="J81" s="12"/>
      <c r="K81" s="20"/>
      <c r="L81" s="20"/>
      <c r="M81" s="12"/>
      <c r="N81" s="20"/>
      <c r="O81" s="22"/>
      <c r="P81" s="44"/>
    </row>
    <row r="82" spans="1:16" s="11" customFormat="1" ht="15" customHeight="1" x14ac:dyDescent="0.2">
      <c r="A82" s="40"/>
      <c r="B82" s="40"/>
      <c r="C82" s="15"/>
      <c r="D82" s="2"/>
      <c r="E82" s="40" t="s">
        <v>45</v>
      </c>
      <c r="F82" s="46">
        <f t="shared" si="45"/>
        <v>1</v>
      </c>
      <c r="G82" s="12">
        <f t="shared" ref="G82" si="50">SUM(H82:I82)</f>
        <v>0</v>
      </c>
      <c r="H82" s="20">
        <v>0</v>
      </c>
      <c r="I82" s="20">
        <v>0</v>
      </c>
      <c r="J82" s="12">
        <f t="shared" ref="J82" si="51">SUM(K82:L82)</f>
        <v>0</v>
      </c>
      <c r="K82" s="20">
        <v>0</v>
      </c>
      <c r="L82" s="20">
        <v>0</v>
      </c>
      <c r="M82" s="12">
        <f>SUM(N82:O82)</f>
        <v>1</v>
      </c>
      <c r="N82" s="20">
        <v>1</v>
      </c>
      <c r="O82" s="21" t="s">
        <v>70</v>
      </c>
      <c r="P82" s="44"/>
    </row>
    <row r="83" spans="1:16" s="11" customFormat="1" ht="20.100000000000001" customHeight="1" x14ac:dyDescent="0.2">
      <c r="A83" s="14"/>
      <c r="B83" s="14"/>
      <c r="C83" s="15"/>
      <c r="D83" s="2" t="s">
        <v>39</v>
      </c>
      <c r="E83" s="14"/>
      <c r="F83" s="46">
        <f t="shared" si="45"/>
        <v>24</v>
      </c>
      <c r="G83" s="12">
        <f t="shared" si="46"/>
        <v>12</v>
      </c>
      <c r="H83" s="19">
        <v>6</v>
      </c>
      <c r="I83" s="19">
        <v>6</v>
      </c>
      <c r="J83" s="12">
        <f t="shared" si="47"/>
        <v>6</v>
      </c>
      <c r="K83" s="19">
        <v>2</v>
      </c>
      <c r="L83" s="21">
        <v>4</v>
      </c>
      <c r="M83" s="12">
        <f>SUM(N83:O83)</f>
        <v>6</v>
      </c>
      <c r="N83" s="20">
        <v>3</v>
      </c>
      <c r="O83" s="22">
        <v>3</v>
      </c>
      <c r="P83" s="44"/>
    </row>
    <row r="84" spans="1:16" s="11" customFormat="1" ht="32.450000000000003" customHeight="1" x14ac:dyDescent="0.2">
      <c r="A84" s="14"/>
      <c r="B84" s="14" t="s">
        <v>48</v>
      </c>
      <c r="C84" s="14"/>
      <c r="D84" s="14"/>
      <c r="E84" s="14"/>
      <c r="F84" s="46">
        <f>SUM(F85,F86,F93)</f>
        <v>146</v>
      </c>
      <c r="G84" s="46">
        <f t="shared" ref="G84:O84" si="52">SUM(G85,G86,G93)</f>
        <v>59</v>
      </c>
      <c r="H84" s="46">
        <f t="shared" si="52"/>
        <v>34</v>
      </c>
      <c r="I84" s="46">
        <f t="shared" si="52"/>
        <v>25</v>
      </c>
      <c r="J84" s="46">
        <f t="shared" si="52"/>
        <v>44</v>
      </c>
      <c r="K84" s="46">
        <f t="shared" si="52"/>
        <v>25</v>
      </c>
      <c r="L84" s="46">
        <f t="shared" si="52"/>
        <v>19</v>
      </c>
      <c r="M84" s="46">
        <f t="shared" si="52"/>
        <v>43</v>
      </c>
      <c r="N84" s="46">
        <f t="shared" si="52"/>
        <v>23</v>
      </c>
      <c r="O84" s="50">
        <f t="shared" si="52"/>
        <v>20</v>
      </c>
      <c r="P84" s="44"/>
    </row>
    <row r="85" spans="1:16" s="18" customFormat="1" ht="27.6" customHeight="1" x14ac:dyDescent="0.2">
      <c r="A85" s="16"/>
      <c r="B85" s="16"/>
      <c r="C85" s="15" t="s">
        <v>49</v>
      </c>
      <c r="D85" s="17"/>
      <c r="F85" s="46">
        <f t="shared" si="45"/>
        <v>23</v>
      </c>
      <c r="G85" s="12">
        <f>SUM(H85:I85)</f>
        <v>11</v>
      </c>
      <c r="H85" s="19">
        <v>8</v>
      </c>
      <c r="I85" s="19">
        <v>3</v>
      </c>
      <c r="J85" s="12">
        <f>SUM(K85:L85)</f>
        <v>8</v>
      </c>
      <c r="K85" s="20">
        <v>5</v>
      </c>
      <c r="L85" s="21">
        <v>3</v>
      </c>
      <c r="M85" s="12">
        <f>SUM(N85:O85)</f>
        <v>4</v>
      </c>
      <c r="N85" s="20">
        <v>2</v>
      </c>
      <c r="O85" s="22">
        <v>2</v>
      </c>
      <c r="P85" s="45"/>
    </row>
    <row r="86" spans="1:16" s="11" customFormat="1" ht="27.6" customHeight="1" x14ac:dyDescent="0.2">
      <c r="A86" s="14"/>
      <c r="B86" s="14"/>
      <c r="C86" s="15" t="s">
        <v>22</v>
      </c>
      <c r="E86" s="14"/>
      <c r="F86" s="46">
        <f t="shared" si="45"/>
        <v>110</v>
      </c>
      <c r="G86" s="12">
        <f>SUM(G87:G92)</f>
        <v>48</v>
      </c>
      <c r="H86" s="12">
        <f t="shared" ref="H86:O86" si="53">SUM(H87:H92)</f>
        <v>26</v>
      </c>
      <c r="I86" s="12">
        <f t="shared" si="53"/>
        <v>22</v>
      </c>
      <c r="J86" s="12">
        <f t="shared" si="53"/>
        <v>30</v>
      </c>
      <c r="K86" s="12">
        <f t="shared" si="53"/>
        <v>16</v>
      </c>
      <c r="L86" s="12">
        <f t="shared" si="53"/>
        <v>14</v>
      </c>
      <c r="M86" s="12">
        <f t="shared" si="53"/>
        <v>32</v>
      </c>
      <c r="N86" s="12">
        <f t="shared" si="53"/>
        <v>15</v>
      </c>
      <c r="O86" s="13">
        <f t="shared" si="53"/>
        <v>17</v>
      </c>
      <c r="P86" s="44"/>
    </row>
    <row r="87" spans="1:16" s="18" customFormat="1" ht="20.100000000000001" customHeight="1" x14ac:dyDescent="0.2">
      <c r="A87" s="16"/>
      <c r="B87" s="16"/>
      <c r="C87" s="16"/>
      <c r="D87" s="17" t="s">
        <v>50</v>
      </c>
      <c r="F87" s="46">
        <f t="shared" si="45"/>
        <v>63</v>
      </c>
      <c r="G87" s="12">
        <f>SUM(H87:I87)</f>
        <v>24</v>
      </c>
      <c r="H87" s="19">
        <v>17</v>
      </c>
      <c r="I87" s="19">
        <v>7</v>
      </c>
      <c r="J87" s="12">
        <f>SUM(K87:L87)</f>
        <v>19</v>
      </c>
      <c r="K87" s="20">
        <v>11</v>
      </c>
      <c r="L87" s="21">
        <v>8</v>
      </c>
      <c r="M87" s="12">
        <f>SUM(N87:O87)</f>
        <v>20</v>
      </c>
      <c r="N87" s="20">
        <v>12</v>
      </c>
      <c r="O87" s="22">
        <v>8</v>
      </c>
      <c r="P87" s="45"/>
    </row>
    <row r="88" spans="1:16" s="18" customFormat="1" ht="20.100000000000001" customHeight="1" x14ac:dyDescent="0.2">
      <c r="A88" s="16"/>
      <c r="B88" s="16"/>
      <c r="C88" s="16"/>
      <c r="D88" s="2" t="s">
        <v>51</v>
      </c>
      <c r="F88" s="46"/>
      <c r="G88" s="12"/>
      <c r="H88" s="19"/>
      <c r="I88" s="19"/>
      <c r="J88" s="12"/>
      <c r="K88" s="19"/>
      <c r="L88" s="21"/>
      <c r="M88" s="12"/>
      <c r="N88" s="20"/>
      <c r="O88" s="22"/>
      <c r="P88" s="45"/>
    </row>
    <row r="89" spans="1:16" s="18" customFormat="1" ht="15" customHeight="1" x14ac:dyDescent="0.2">
      <c r="A89" s="16"/>
      <c r="B89" s="16"/>
      <c r="C89" s="16"/>
      <c r="D89" s="2"/>
      <c r="E89" s="18" t="s">
        <v>33</v>
      </c>
      <c r="F89" s="46">
        <f t="shared" si="45"/>
        <v>11</v>
      </c>
      <c r="G89" s="12">
        <f>SUM(H89:I89)</f>
        <v>5</v>
      </c>
      <c r="H89" s="19">
        <v>2</v>
      </c>
      <c r="I89" s="19">
        <v>3</v>
      </c>
      <c r="J89" s="12">
        <f>SUM(K89:L89)</f>
        <v>6</v>
      </c>
      <c r="K89" s="19">
        <v>4</v>
      </c>
      <c r="L89" s="21">
        <v>2</v>
      </c>
      <c r="M89" s="12">
        <f>SUM(N89:O89)</f>
        <v>0</v>
      </c>
      <c r="N89" s="20">
        <v>0</v>
      </c>
      <c r="O89" s="22">
        <v>0</v>
      </c>
      <c r="P89" s="45"/>
    </row>
    <row r="90" spans="1:16" s="18" customFormat="1" ht="20.100000000000001" customHeight="1" x14ac:dyDescent="0.2">
      <c r="A90" s="16"/>
      <c r="B90" s="16"/>
      <c r="C90" s="16"/>
      <c r="D90" s="2" t="s">
        <v>52</v>
      </c>
      <c r="F90" s="46"/>
      <c r="G90" s="12"/>
      <c r="H90" s="19"/>
      <c r="I90" s="19"/>
      <c r="J90" s="12"/>
      <c r="K90" s="19"/>
      <c r="L90" s="21"/>
      <c r="M90" s="12"/>
      <c r="N90" s="20"/>
      <c r="O90" s="22"/>
      <c r="P90" s="45"/>
    </row>
    <row r="91" spans="1:16" s="18" customFormat="1" ht="15" customHeight="1" x14ac:dyDescent="0.2">
      <c r="A91" s="16"/>
      <c r="B91" s="16"/>
      <c r="C91" s="16"/>
      <c r="D91" s="2"/>
      <c r="E91" s="18" t="s">
        <v>30</v>
      </c>
      <c r="F91" s="46">
        <f t="shared" si="45"/>
        <v>2</v>
      </c>
      <c r="G91" s="12">
        <f>SUM(H91:I91)</f>
        <v>2</v>
      </c>
      <c r="H91" s="19">
        <v>2</v>
      </c>
      <c r="I91" s="19" t="s">
        <v>70</v>
      </c>
      <c r="J91" s="12">
        <f>SUM(K91:L91)</f>
        <v>0</v>
      </c>
      <c r="K91" s="19">
        <v>0</v>
      </c>
      <c r="L91" s="21">
        <v>0</v>
      </c>
      <c r="M91" s="12">
        <f>SUM(N91:O91)</f>
        <v>0</v>
      </c>
      <c r="N91" s="20">
        <v>0</v>
      </c>
      <c r="O91" s="22">
        <v>0</v>
      </c>
      <c r="P91" s="45"/>
    </row>
    <row r="92" spans="1:16" s="18" customFormat="1" ht="20.100000000000001" customHeight="1" x14ac:dyDescent="0.2">
      <c r="A92" s="16"/>
      <c r="B92" s="16"/>
      <c r="C92" s="16"/>
      <c r="D92" s="17" t="s">
        <v>36</v>
      </c>
      <c r="F92" s="46">
        <f t="shared" si="45"/>
        <v>34</v>
      </c>
      <c r="G92" s="12">
        <f>SUM(H92:I92)</f>
        <v>17</v>
      </c>
      <c r="H92" s="19">
        <v>5</v>
      </c>
      <c r="I92" s="19">
        <v>12</v>
      </c>
      <c r="J92" s="12">
        <f>SUM(K92:L92)</f>
        <v>5</v>
      </c>
      <c r="K92" s="19">
        <v>1</v>
      </c>
      <c r="L92" s="21">
        <v>4</v>
      </c>
      <c r="M92" s="12">
        <f>SUM(N92:O92)</f>
        <v>12</v>
      </c>
      <c r="N92" s="20">
        <v>3</v>
      </c>
      <c r="O92" s="22">
        <v>9</v>
      </c>
      <c r="P92" s="45"/>
    </row>
    <row r="93" spans="1:16" s="18" customFormat="1" ht="27.6" customHeight="1" x14ac:dyDescent="0.2">
      <c r="A93" s="16"/>
      <c r="B93" s="16"/>
      <c r="C93" s="15" t="s">
        <v>73</v>
      </c>
      <c r="D93" s="17"/>
      <c r="F93" s="46">
        <f t="shared" si="45"/>
        <v>13</v>
      </c>
      <c r="G93" s="12">
        <f>SUM(H93:I93)</f>
        <v>0</v>
      </c>
      <c r="H93" s="19">
        <v>0</v>
      </c>
      <c r="I93" s="19">
        <v>0</v>
      </c>
      <c r="J93" s="12">
        <f>SUM(K93:L93)</f>
        <v>6</v>
      </c>
      <c r="K93" s="20">
        <v>4</v>
      </c>
      <c r="L93" s="21">
        <v>2</v>
      </c>
      <c r="M93" s="12">
        <f>SUM(N93:O93)</f>
        <v>7</v>
      </c>
      <c r="N93" s="20">
        <v>6</v>
      </c>
      <c r="O93" s="22">
        <v>1</v>
      </c>
      <c r="P93" s="45"/>
    </row>
    <row r="94" spans="1:16" s="11" customFormat="1" ht="32.450000000000003" customHeight="1" x14ac:dyDescent="0.2">
      <c r="A94" s="14"/>
      <c r="B94" s="14" t="s">
        <v>81</v>
      </c>
      <c r="C94" s="14"/>
      <c r="D94" s="14"/>
      <c r="E94" s="14"/>
      <c r="F94" s="46"/>
      <c r="G94" s="12"/>
      <c r="H94" s="19"/>
      <c r="I94" s="19"/>
      <c r="J94" s="12"/>
      <c r="K94" s="20"/>
      <c r="L94" s="21"/>
      <c r="M94" s="12"/>
      <c r="N94" s="20"/>
      <c r="O94" s="22"/>
      <c r="P94" s="44"/>
    </row>
    <row r="95" spans="1:16" s="18" customFormat="1" ht="20.100000000000001" customHeight="1" x14ac:dyDescent="0.2">
      <c r="A95" s="16"/>
      <c r="B95" s="16"/>
      <c r="C95" s="15" t="s">
        <v>74</v>
      </c>
      <c r="D95" s="17"/>
      <c r="F95" s="46">
        <f t="shared" si="45"/>
        <v>1</v>
      </c>
      <c r="G95" s="12">
        <f>SUM(H95:I95)</f>
        <v>0</v>
      </c>
      <c r="H95" s="19">
        <v>0</v>
      </c>
      <c r="I95" s="19">
        <v>0</v>
      </c>
      <c r="J95" s="12">
        <f>SUM(K95:L95)</f>
        <v>1</v>
      </c>
      <c r="K95" s="20">
        <v>0</v>
      </c>
      <c r="L95" s="21">
        <v>1</v>
      </c>
      <c r="M95" s="12">
        <f>SUM(N95:O95)</f>
        <v>0</v>
      </c>
      <c r="N95" s="20">
        <v>0</v>
      </c>
      <c r="O95" s="22">
        <v>0</v>
      </c>
      <c r="P95" s="45"/>
    </row>
    <row r="96" spans="1:16" s="11" customFormat="1" ht="32.450000000000003" customHeight="1" x14ac:dyDescent="0.25">
      <c r="A96" s="64" t="s">
        <v>53</v>
      </c>
      <c r="B96" s="64"/>
      <c r="C96" s="64"/>
      <c r="D96" s="64"/>
      <c r="E96" s="64"/>
      <c r="F96" s="46">
        <f t="shared" si="45"/>
        <v>603</v>
      </c>
      <c r="G96" s="12">
        <f>SUM(H96:I96)</f>
        <v>165</v>
      </c>
      <c r="H96" s="21">
        <v>52</v>
      </c>
      <c r="I96" s="21">
        <v>113</v>
      </c>
      <c r="J96" s="9">
        <f>SUM(K96:L96)</f>
        <v>108</v>
      </c>
      <c r="K96">
        <v>39</v>
      </c>
      <c r="L96" s="27">
        <v>69</v>
      </c>
      <c r="M96" s="9">
        <f>SUM(N96:O96)</f>
        <v>330</v>
      </c>
      <c r="N96" s="26">
        <v>94</v>
      </c>
      <c r="O96" s="27">
        <v>236</v>
      </c>
      <c r="P96" s="44"/>
    </row>
    <row r="97" spans="1:15" ht="12.2" customHeight="1" x14ac:dyDescent="0.2">
      <c r="A97" s="28"/>
      <c r="B97" s="28"/>
      <c r="C97" s="28"/>
      <c r="D97" s="28"/>
      <c r="E97" s="28"/>
      <c r="F97" s="47"/>
      <c r="G97" s="29" t="s">
        <v>54</v>
      </c>
      <c r="H97" s="29"/>
      <c r="I97" s="30"/>
      <c r="J97" s="29"/>
      <c r="K97" s="29"/>
      <c r="L97" s="31"/>
      <c r="M97" s="29"/>
      <c r="N97" s="29"/>
      <c r="O97" s="30"/>
    </row>
    <row r="98" spans="1:15" ht="12.2" customHeight="1" x14ac:dyDescent="0.2">
      <c r="A98" s="32"/>
      <c r="B98" s="32"/>
      <c r="C98" s="32"/>
      <c r="D98" s="32"/>
      <c r="E98" s="32"/>
      <c r="F98" s="48"/>
      <c r="G98" s="33"/>
      <c r="H98" s="33"/>
      <c r="I98" s="33"/>
      <c r="J98" s="33"/>
      <c r="K98" s="33"/>
      <c r="L98" s="34"/>
      <c r="M98" s="33"/>
      <c r="N98" s="33"/>
      <c r="O98" s="33"/>
    </row>
    <row r="99" spans="1:15" ht="30" customHeight="1" x14ac:dyDescent="0.2">
      <c r="A99" s="61" t="s">
        <v>56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</row>
    <row r="100" spans="1:15" ht="30" customHeight="1" x14ac:dyDescent="0.2">
      <c r="A100" s="61" t="s">
        <v>57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</row>
    <row r="101" spans="1:15" ht="17.100000000000001" customHeight="1" x14ac:dyDescent="0.2">
      <c r="A101" s="35" t="s">
        <v>55</v>
      </c>
      <c r="B101" s="35"/>
      <c r="C101" s="35"/>
      <c r="D101" s="35"/>
      <c r="E101" s="32"/>
      <c r="F101" s="48"/>
      <c r="G101" s="33"/>
      <c r="H101" s="33"/>
      <c r="I101" s="33"/>
      <c r="J101" s="33"/>
      <c r="K101" s="33"/>
      <c r="L101" s="34"/>
      <c r="M101" s="33"/>
      <c r="N101" s="33"/>
      <c r="O101" s="33"/>
    </row>
    <row r="102" spans="1:15" ht="17.100000000000001" customHeight="1" x14ac:dyDescent="0.2">
      <c r="A102" s="42" t="s">
        <v>58</v>
      </c>
      <c r="B102" s="32"/>
      <c r="C102" s="32"/>
      <c r="D102" s="32"/>
      <c r="E102" s="36"/>
      <c r="F102" s="49"/>
      <c r="G102" s="37"/>
      <c r="H102" s="37"/>
      <c r="I102" s="37"/>
      <c r="J102" s="37"/>
      <c r="K102" s="37"/>
      <c r="L102" s="37"/>
      <c r="M102" s="37"/>
      <c r="N102" s="37"/>
      <c r="O102" s="37"/>
    </row>
    <row r="106" spans="1:15" s="1" customFormat="1" x14ac:dyDescent="0.2">
      <c r="A106" s="2"/>
      <c r="B106" s="2"/>
      <c r="C106" s="2"/>
      <c r="D106" s="2"/>
      <c r="E106" s="2"/>
      <c r="F106" s="11"/>
      <c r="G106" s="37"/>
      <c r="H106" s="37"/>
      <c r="I106" s="37"/>
      <c r="J106" s="37"/>
      <c r="K106" s="37"/>
      <c r="L106" s="37"/>
      <c r="M106" s="37"/>
      <c r="N106" s="37"/>
      <c r="O106" s="37"/>
    </row>
  </sheetData>
  <mergeCells count="13">
    <mergeCell ref="A100:O100"/>
    <mergeCell ref="A8:E8"/>
    <mergeCell ref="A9:E9"/>
    <mergeCell ref="A96:E96"/>
    <mergeCell ref="A99:O99"/>
    <mergeCell ref="A1:O1"/>
    <mergeCell ref="A2:O2"/>
    <mergeCell ref="A4:E6"/>
    <mergeCell ref="G5:I5"/>
    <mergeCell ref="J5:L5"/>
    <mergeCell ref="M5:O5"/>
    <mergeCell ref="F4:O4"/>
    <mergeCell ref="F5:F6"/>
  </mergeCells>
  <printOptions horizontalCentered="1"/>
  <pageMargins left="0.70866141732283472" right="0.70866141732283472" top="0.98425196850393704" bottom="0.98425196850393704" header="0" footer="0"/>
  <pageSetup scale="75" orientation="portrait" r:id="rId1"/>
  <ignoredErrors>
    <ignoredError sqref="F22:O22 F84:M84 F61:M61" formula="1"/>
    <ignoredError sqref="N86:O86" formulaRange="1"/>
    <ignoredError sqref="G86:M86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14(2022-24)</vt:lpstr>
      <vt:lpstr>'14(2022-24)'!Títulos_a_imprimir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SILENA GIL</cp:lastModifiedBy>
  <cp:lastPrinted>2025-11-13T15:58:15Z</cp:lastPrinted>
  <dcterms:created xsi:type="dcterms:W3CDTF">2025-08-12T20:10:24Z</dcterms:created>
  <dcterms:modified xsi:type="dcterms:W3CDTF">2025-11-26T15:58:44Z</dcterms:modified>
</cp:coreProperties>
</file>